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chlaich\Downloads\"/>
    </mc:Choice>
  </mc:AlternateContent>
  <bookViews>
    <workbookView xWindow="0" yWindow="0" windowWidth="28800" windowHeight="11340" tabRatio="762"/>
  </bookViews>
  <sheets>
    <sheet name="FA_Checkliste_Standorte" sheetId="11" r:id="rId1"/>
    <sheet name="FB_Erhebung_Zähl" sheetId="12" r:id="rId2"/>
    <sheet name="FC_Erhebung_Ausw" sheetId="10" r:id="rId3"/>
    <sheet name="FD_DTV_RVF" sheetId="15" r:id="rId4"/>
    <sheet name="FE_Reisezeitermittlung" sheetId="5" r:id="rId5"/>
    <sheet name="FF_Datenerfassung" sheetId="4" r:id="rId6"/>
    <sheet name="FG_Bewertung" sheetId="6" r:id="rId7"/>
  </sheets>
  <definedNames>
    <definedName name="Äpfel" localSheetId="0">#REF!</definedName>
    <definedName name="Äpfel" localSheetId="1">#REF!</definedName>
    <definedName name="Äpfel" localSheetId="2">#REF!</definedName>
    <definedName name="Äpfel" localSheetId="3">#REF!</definedName>
    <definedName name="Äpfel" localSheetId="4">#REF!</definedName>
    <definedName name="Äpfel" localSheetId="5">#REF!</definedName>
    <definedName name="Äpfel" localSheetId="6">#REF!</definedName>
    <definedName name="Äpfel">#REF!</definedName>
    <definedName name="Bananen" localSheetId="0">#REF!</definedName>
    <definedName name="Bananen" localSheetId="1">#REF!</definedName>
    <definedName name="Bananen" localSheetId="2">#REF!</definedName>
    <definedName name="Bananen" localSheetId="3">#REF!</definedName>
    <definedName name="Bananen" localSheetId="4">#REF!</definedName>
    <definedName name="Bananen" localSheetId="5">#REF!</definedName>
    <definedName name="Bananen" localSheetId="6">#REF!</definedName>
    <definedName name="Bananen">#REF!</definedName>
    <definedName name="_xlnm.Print_Area" localSheetId="0">FA_Checkliste_Standorte!$A$1:$B$42</definedName>
    <definedName name="_xlnm.Print_Area" localSheetId="1">FB_Erhebung_Zähl!$A$1:$I$60</definedName>
    <definedName name="_xlnm.Print_Area" localSheetId="2">FC_Erhebung_Ausw!$A$1:$E$24</definedName>
    <definedName name="_xlnm.Print_Area" localSheetId="3">FD_DTV_RVF!$A$1:$I$34</definedName>
    <definedName name="_xlnm.Print_Area" localSheetId="4">FE_Reisezeitermittlung!$A$1:$H$26</definedName>
    <definedName name="_xlnm.Print_Area" localSheetId="5">FF_Datenerfassung!$A$1:$D$82</definedName>
    <definedName name="_xlnm.Print_Area" localSheetId="6">FG_Bewertung!$A$1:$N$84</definedName>
    <definedName name="_xlnm.Print_Titles" localSheetId="0">FA_Checkliste_Standorte!$2:$2</definedName>
    <definedName name="_xlnm.Print_Titles" localSheetId="2">FC_Erhebung_Ausw!$2:$2</definedName>
    <definedName name="_xlnm.Print_Titles" localSheetId="4">FE_Reisezeitermittlung!$2:$2</definedName>
    <definedName name="_xlnm.Print_Titles" localSheetId="5">FF_Datenerfassung!$2:$2</definedName>
    <definedName name="grp_WalkMeArrows">"shp_ArrowCurved,txt_WalkMeArrows,shp_ArrowStraight"</definedName>
    <definedName name="grp_WalkMeBrace">"shp_BraceBottom,txt_WalkMeBrace,shp_BraceLeft"</definedName>
    <definedName name="lst_Fruit" localSheetId="0">#REF!</definedName>
    <definedName name="lst_Fruit" localSheetId="1">#REF!</definedName>
    <definedName name="lst_Fruit" localSheetId="2">#REF!</definedName>
    <definedName name="lst_Fruit" localSheetId="3">#REF!</definedName>
    <definedName name="lst_Fruit" localSheetId="4">#REF!</definedName>
    <definedName name="lst_Fruit" localSheetId="5">#REF!</definedName>
    <definedName name="lst_Fruit" localSheetId="6">#REF!</definedName>
    <definedName name="lst_Fruit">#REF!</definedName>
    <definedName name="lst_FruitType" localSheetId="0">#REF!</definedName>
    <definedName name="lst_FruitType" localSheetId="1">#REF!</definedName>
    <definedName name="lst_FruitType" localSheetId="2">#REF!</definedName>
    <definedName name="lst_FruitType" localSheetId="3">#REF!</definedName>
    <definedName name="lst_FruitType" localSheetId="4">#REF!</definedName>
    <definedName name="lst_FruitType" localSheetId="5">#REF!</definedName>
    <definedName name="lst_FruitType" localSheetId="6">#REF!</definedName>
    <definedName name="lst_FruitType">#REF!</definedName>
    <definedName name="Mehrwertsteuer">0.0825</definedName>
    <definedName name="Orangen" localSheetId="0">#REF!</definedName>
    <definedName name="Orangen" localSheetId="1">#REF!</definedName>
    <definedName name="Orangen" localSheetId="2">#REF!</definedName>
    <definedName name="Orangen" localSheetId="3">#REF!</definedName>
    <definedName name="Orangen" localSheetId="4">#REF!</definedName>
    <definedName name="Orangen" localSheetId="5">#REF!</definedName>
    <definedName name="Orangen" localSheetId="6">#REF!</definedName>
    <definedName name="Orangen">#REF!</definedName>
    <definedName name="Versand">1.25</definedName>
    <definedName name="Zitronen" localSheetId="0">#REF!</definedName>
    <definedName name="Zitronen" localSheetId="1">#REF!</definedName>
    <definedName name="Zitronen" localSheetId="2">#REF!</definedName>
    <definedName name="Zitronen" localSheetId="3">#REF!</definedName>
    <definedName name="Zitronen" localSheetId="4">#REF!</definedName>
    <definedName name="Zitronen" localSheetId="5">#REF!</definedName>
    <definedName name="Zitronen" localSheetId="6">#REF!</definedName>
    <definedName name="Zitronen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0" l="1"/>
  <c r="D21" i="10"/>
  <c r="E31" i="15" l="1"/>
  <c r="G31" i="15"/>
  <c r="H8" i="5" l="1"/>
  <c r="H26" i="5" s="1"/>
  <c r="H10" i="5"/>
  <c r="H12" i="5"/>
  <c r="H14" i="5"/>
  <c r="H16" i="5"/>
  <c r="H18" i="5"/>
  <c r="H20" i="5"/>
  <c r="H22" i="5"/>
  <c r="H24" i="5"/>
  <c r="H6" i="5"/>
  <c r="G8" i="5"/>
  <c r="G10" i="5"/>
  <c r="G12" i="5"/>
  <c r="G14" i="5"/>
  <c r="G16" i="5"/>
  <c r="G18" i="5"/>
  <c r="G20" i="5"/>
  <c r="G22" i="5"/>
  <c r="G24" i="5"/>
  <c r="G6" i="5"/>
  <c r="G26" i="5" s="1"/>
  <c r="G58" i="12" l="1"/>
  <c r="F58" i="12"/>
  <c r="E58" i="12"/>
  <c r="D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H50" i="12"/>
  <c r="I50" i="12" s="1"/>
  <c r="H49" i="12"/>
  <c r="I49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I41" i="12"/>
  <c r="H41" i="12"/>
  <c r="I40" i="12"/>
  <c r="H40" i="12"/>
  <c r="H39" i="12"/>
  <c r="I39" i="12" s="1"/>
  <c r="H38" i="12"/>
  <c r="I38" i="12" s="1"/>
  <c r="G31" i="12"/>
  <c r="F31" i="12"/>
  <c r="E31" i="12"/>
  <c r="D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I14" i="12"/>
  <c r="H14" i="12"/>
  <c r="I13" i="12"/>
  <c r="H13" i="12"/>
  <c r="H12" i="12"/>
  <c r="I12" i="12" s="1"/>
  <c r="H11" i="12"/>
  <c r="I11" i="12" s="1"/>
  <c r="I31" i="12" l="1"/>
  <c r="H58" i="12"/>
  <c r="I58" i="12" s="1"/>
  <c r="H31" i="12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5" i="10"/>
  <c r="L68" i="6" l="1"/>
  <c r="M68" i="6" s="1"/>
  <c r="M63" i="6"/>
  <c r="L63" i="6"/>
  <c r="L58" i="6"/>
  <c r="M58" i="6" s="1"/>
  <c r="M53" i="6"/>
  <c r="L53" i="6"/>
  <c r="L48" i="6"/>
  <c r="M48" i="6" s="1"/>
  <c r="L42" i="6"/>
  <c r="M42" i="6" s="1"/>
  <c r="L37" i="6"/>
  <c r="M37" i="6" s="1"/>
  <c r="L32" i="6"/>
  <c r="M32" i="6" s="1"/>
  <c r="L26" i="6"/>
  <c r="M26" i="6" s="1"/>
  <c r="M21" i="6"/>
  <c r="L21" i="6"/>
  <c r="L16" i="6"/>
  <c r="M16" i="6" s="1"/>
  <c r="L11" i="6"/>
  <c r="M11" i="6" s="1"/>
  <c r="L6" i="6"/>
  <c r="M6" i="6" s="1"/>
  <c r="M73" i="6" l="1"/>
  <c r="M74" i="6" s="1"/>
  <c r="M75" i="6" s="1"/>
</calcChain>
</file>

<file path=xl/sharedStrings.xml><?xml version="1.0" encoding="utf-8"?>
<sst xmlns="http://schemas.openxmlformats.org/spreadsheetml/2006/main" count="374" uniqueCount="255">
  <si>
    <t>Bewertungs-
kriterium</t>
  </si>
  <si>
    <t>Indikator</t>
  </si>
  <si>
    <t>Messgrößen und Schwellenwerte</t>
  </si>
  <si>
    <t>Einheit</t>
  </si>
  <si>
    <t>Punktebe-
wertung</t>
  </si>
  <si>
    <t>Untersuchungsgebiet</t>
  </si>
  <si>
    <t>Punkte</t>
  </si>
  <si>
    <t>Punkte, gewichtet</t>
  </si>
  <si>
    <t>Zielfeld Potenziale</t>
  </si>
  <si>
    <t>Stationsdichte</t>
  </si>
  <si>
    <t xml:space="preserve">unter 1 </t>
  </si>
  <si>
    <t>km</t>
  </si>
  <si>
    <t>1 bis unter 3</t>
  </si>
  <si>
    <t>3 bis unter 5</t>
  </si>
  <si>
    <t>5 bis unter 10</t>
  </si>
  <si>
    <t>10 und mehr</t>
  </si>
  <si>
    <t>Nutzerpotenzial</t>
  </si>
  <si>
    <t>über 100</t>
  </si>
  <si>
    <t>%</t>
  </si>
  <si>
    <t>unter 25</t>
  </si>
  <si>
    <t>Stück</t>
  </si>
  <si>
    <t>Zielfeld Räumliche Struktur</t>
  </si>
  <si>
    <t>Umfeldpotenzial</t>
  </si>
  <si>
    <t>Einwohnerdichte</t>
  </si>
  <si>
    <t>7.200 und mehr</t>
  </si>
  <si>
    <t>4.700 bis unter 7.200</t>
  </si>
  <si>
    <t>3.400 bis unter 4.700</t>
  </si>
  <si>
    <t>950 bis unter 3.400</t>
  </si>
  <si>
    <t>unter 950</t>
  </si>
  <si>
    <t>Nutzungsdurchmischung</t>
  </si>
  <si>
    <t>-</t>
  </si>
  <si>
    <t>mäßig</t>
  </si>
  <si>
    <t>Verknüpfung 
mit ÖPNV</t>
  </si>
  <si>
    <t>unter 300 (400)</t>
  </si>
  <si>
    <t>m</t>
  </si>
  <si>
    <t>300 (400) bis unter 350 (450)</t>
  </si>
  <si>
    <t>350 (450) bis unter 400 (500)</t>
  </si>
  <si>
    <t>400 (500) bis unter 500 (600)</t>
  </si>
  <si>
    <t>500 (600) und mehr</t>
  </si>
  <si>
    <t>Zielfeld Verkehrsinfrastruktur</t>
  </si>
  <si>
    <t>3,7 und mehr</t>
  </si>
  <si>
    <t>Erreichte Punktzahl, gewichtet =</t>
  </si>
  <si>
    <t>/ 500</t>
  </si>
  <si>
    <t>Erreichter Prozentsatz =</t>
  </si>
  <si>
    <t>Erreichte Note =</t>
  </si>
  <si>
    <t>Benotung</t>
  </si>
  <si>
    <t>Sehr gut</t>
  </si>
  <si>
    <t>Gut</t>
  </si>
  <si>
    <t>Befriedigend</t>
  </si>
  <si>
    <t>60 % ≤ x &lt; 75 %</t>
  </si>
  <si>
    <t>Ausreichend</t>
  </si>
  <si>
    <t>50 % ≤ x &lt; 60 %</t>
  </si>
  <si>
    <t>Nicht ausreichend</t>
  </si>
  <si>
    <t>x &lt; 50 %</t>
  </si>
  <si>
    <t>x ≥ 90 %</t>
  </si>
  <si>
    <t>75 % ≤ x &lt; 90 %</t>
  </si>
  <si>
    <t>20,4 und mehr</t>
  </si>
  <si>
    <t>Systemverfügbarkeit für Nutzer</t>
  </si>
  <si>
    <t>[km²]</t>
  </si>
  <si>
    <t>[EW/km²]</t>
  </si>
  <si>
    <t>Größe des Untersuchungsgebietes</t>
  </si>
  <si>
    <t>Fahrradverleihsysteme</t>
  </si>
  <si>
    <t>hoch</t>
  </si>
  <si>
    <t>niedrig</t>
  </si>
  <si>
    <t>Lage und Umfeld</t>
  </si>
  <si>
    <t>Vorhandene Verkehrsinfrastruktur</t>
  </si>
  <si>
    <t>Zu untersuchendes Gebiet</t>
  </si>
  <si>
    <t>[km]</t>
  </si>
  <si>
    <t>[Stück/km²]</t>
  </si>
  <si>
    <t xml:space="preserve">Gesamtanzahl potenzieller Stationen </t>
  </si>
  <si>
    <t>[%]</t>
  </si>
  <si>
    <t>Zu betrachtender Anbieter</t>
  </si>
  <si>
    <t>Grundlagen des Untersuchungsgebietes</t>
  </si>
  <si>
    <t>Bereits vorhandene Anbieter im Untersuchungsgebiet</t>
  </si>
  <si>
    <r>
      <t xml:space="preserve">Maximale Anzahl abgestellter Leihräder </t>
    </r>
    <r>
      <rPr>
        <u/>
        <sz val="12"/>
        <color theme="1"/>
        <rFont val="Arial"/>
        <family val="2"/>
      </rPr>
      <t>anderer</t>
    </r>
    <r>
      <rPr>
        <sz val="12"/>
        <color theme="1"/>
        <rFont val="Arial"/>
        <family val="2"/>
      </rPr>
      <t xml:space="preserve"> Anbieter</t>
    </r>
  </si>
  <si>
    <t>[-]</t>
  </si>
  <si>
    <t>Einwohnerzahl im Untersuchungsgebiet</t>
  </si>
  <si>
    <t>Einwohnerdichte (Gl. 2)</t>
  </si>
  <si>
    <t>Auswahl der Routen (mind. 5)</t>
  </si>
  <si>
    <t>Route</t>
  </si>
  <si>
    <t>Reisezeit Fahrrad</t>
  </si>
  <si>
    <t>(1)</t>
  </si>
  <si>
    <t>(2)</t>
  </si>
  <si>
    <t>(3)</t>
  </si>
  <si>
    <t>(2) - (3)</t>
  </si>
  <si>
    <t>(4)</t>
  </si>
  <si>
    <t>(3) - (4)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</si>
  <si>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</si>
  <si>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</si>
  <si>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</si>
  <si>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</si>
  <si>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</si>
  <si>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</si>
  <si>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</si>
  <si>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</si>
  <si>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</si>
  <si>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</si>
  <si>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siehe Grundlagen des Untersuchungsgebiets</t>
  </si>
  <si>
    <r>
      <t xml:space="preserve">Nutzungsdichte
(niedrig </t>
    </r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 xml:space="preserve"> 7.000 EW/km² &lt; hoch)</t>
    </r>
  </si>
  <si>
    <t>Verknüpfung mit ÖPNV</t>
  </si>
  <si>
    <t>[m]</t>
  </si>
  <si>
    <t>[min.]</t>
  </si>
  <si>
    <t>Stück/km²</t>
  </si>
  <si>
    <t>km/h</t>
  </si>
  <si>
    <t>Kfz/24 h</t>
  </si>
  <si>
    <t>EW/km²</t>
  </si>
  <si>
    <t>Notenschlüssel:</t>
  </si>
  <si>
    <r>
      <rPr>
        <b/>
        <sz val="12"/>
        <color theme="1"/>
        <rFont val="Calibri"/>
        <family val="2"/>
      </rPr>
      <t xml:space="preserve">∆ </t>
    </r>
    <r>
      <rPr>
        <b/>
        <sz val="12"/>
        <color theme="1"/>
        <rFont val="Arial"/>
        <family val="2"/>
      </rPr>
      <t>Reisezeit 
Pkw - Fahrrad</t>
    </r>
  </si>
  <si>
    <r>
      <rPr>
        <b/>
        <sz val="12"/>
        <color theme="1"/>
        <rFont val="Calibri"/>
        <family val="2"/>
      </rPr>
      <t xml:space="preserve">∆ </t>
    </r>
    <r>
      <rPr>
        <b/>
        <sz val="12"/>
        <color theme="1"/>
        <rFont val="Arial"/>
        <family val="2"/>
      </rPr>
      <t>Reisezeit
ÖPNV - Fahrrad</t>
    </r>
  </si>
  <si>
    <t>Geringe Reisezeit</t>
  </si>
  <si>
    <t>100</t>
  </si>
  <si>
    <t>17,0 bis unter 20,4</t>
  </si>
  <si>
    <t>13,5 bis unter 17,0</t>
  </si>
  <si>
    <t>10,0 bis unter 13,5</t>
  </si>
  <si>
    <t>unter 10,0</t>
  </si>
  <si>
    <t>Anzahl der Stationen am Radroutennetz</t>
  </si>
  <si>
    <t>Gewichtung
Indikatoren</t>
  </si>
  <si>
    <t>Prozentsätze</t>
  </si>
  <si>
    <t>[Kfz/24 h]</t>
  </si>
  <si>
    <t>den Vorgaben entsprechend
ja / nein</t>
  </si>
  <si>
    <t xml:space="preserve">ja </t>
  </si>
  <si>
    <t>nein</t>
  </si>
  <si>
    <t>Anteil von Radverkehrsanlagen an der Gesamtlänge des Straßennetzes</t>
  </si>
  <si>
    <t>Anteil der Vorgabe entsprechenden Radverkehrsführung abh. vom DTV-Wert</t>
  </si>
  <si>
    <t>Anteil Vorgabe RVF - DTV-Wert</t>
  </si>
  <si>
    <t>RVA-Typ</t>
  </si>
  <si>
    <t>Länge RVA</t>
  </si>
  <si>
    <t>(5)</t>
  </si>
  <si>
    <t>(6)</t>
  </si>
  <si>
    <t>(7)</t>
  </si>
  <si>
    <t>(8)</t>
  </si>
  <si>
    <t>Straße / Fahrtrichtung / Abschnitt</t>
  </si>
  <si>
    <t>Datum:</t>
  </si>
  <si>
    <t>Kapazität</t>
  </si>
  <si>
    <t>Auslastungsgrad</t>
  </si>
  <si>
    <t>Stationsstandort</t>
  </si>
  <si>
    <t>Erhebername:</t>
  </si>
  <si>
    <t>lfd. Zählblatt Nr.: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</si>
  <si>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</si>
  <si>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</si>
  <si>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</si>
  <si>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</si>
  <si>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</si>
  <si>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</si>
  <si>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</si>
  <si>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</si>
  <si>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</si>
  <si>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</si>
  <si>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</si>
  <si>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</si>
  <si>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</si>
  <si>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</si>
  <si>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</si>
  <si>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</si>
  <si>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</si>
  <si>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</si>
  <si>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</si>
  <si>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</si>
  <si>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Privaträder</t>
  </si>
  <si>
    <t>Montag</t>
  </si>
  <si>
    <t>Mittwoch</t>
  </si>
  <si>
    <t>Freitag</t>
  </si>
  <si>
    <t>Samstag</t>
  </si>
  <si>
    <t>Belegung</t>
  </si>
  <si>
    <t>Summe</t>
  </si>
  <si>
    <t>abs.</t>
  </si>
  <si>
    <t>Nach 60 Minuten</t>
  </si>
  <si>
    <t>Zu Beginn der Erhebung</t>
  </si>
  <si>
    <t>Wochentag und Zeit</t>
  </si>
  <si>
    <r>
      <rPr>
        <u/>
        <sz val="12"/>
        <color theme="1"/>
        <rFont val="Arial"/>
        <family val="2"/>
      </rPr>
      <t>*Hinweis:</t>
    </r>
    <r>
      <rPr>
        <sz val="12"/>
        <color theme="1"/>
        <rFont val="Arial"/>
        <family val="2"/>
      </rPr>
      <t xml:space="preserve"> In Spalte (5) bzw. (6) sind der gewählte Anbieter bzw. die ggf. vorhandenen Verleihsysteme einzutragen.</t>
    </r>
  </si>
  <si>
    <t>Points of Interest</t>
  </si>
  <si>
    <t>Öffentliche Einrichtungen</t>
  </si>
  <si>
    <t>- der Sicherheit und Ordnung (Polizeidirektionen etc.)</t>
  </si>
  <si>
    <t>Obligatorische Standorte</t>
  </si>
  <si>
    <t>Große Büro- und Gewerbestandorte</t>
  </si>
  <si>
    <t>Bildungs- und Forschungseinrichtungen</t>
  </si>
  <si>
    <t>- der Verwaltung 
(Rathaus, Bürgerämter etc.)</t>
  </si>
  <si>
    <t>- des Sozialen 
(Kultur- und Familienzentrum etc.)</t>
  </si>
  <si>
    <t>Große öffentliche Plätze und Grünanlagen</t>
  </si>
  <si>
    <t>Wichtige kulturelle und touristische Attraktionen, Sonstiges</t>
  </si>
  <si>
    <t xml:space="preserve">Vorhandenes übergeordnetes Radroutennetz </t>
  </si>
  <si>
    <t>Zählbeginn</t>
  </si>
  <si>
    <t>(3) + (4) + (5)</t>
  </si>
  <si>
    <t>[(3) + (4) + (5)] / (2)</t>
  </si>
  <si>
    <t>Subjektive Sicherheit</t>
  </si>
  <si>
    <t>21</t>
  </si>
  <si>
    <t>22</t>
  </si>
  <si>
    <t>23</t>
  </si>
  <si>
    <t>24</t>
  </si>
  <si>
    <t>25</t>
  </si>
  <si>
    <t>über 11</t>
  </si>
  <si>
    <t>7 bis unter 11</t>
  </si>
  <si>
    <t>4 bis unter 7</t>
  </si>
  <si>
    <t>2 bis unter 4</t>
  </si>
  <si>
    <t>unter 2</t>
  </si>
  <si>
    <t>75 bis unter 100</t>
  </si>
  <si>
    <t>50 bis unter 75</t>
  </si>
  <si>
    <t>25 bis unter 50</t>
  </si>
  <si>
    <t>80 bis unter 100</t>
  </si>
  <si>
    <t>65 bis unter 80</t>
  </si>
  <si>
    <t>50 bis unter 65</t>
  </si>
  <si>
    <t>unter 50</t>
  </si>
  <si>
    <t>3,0 bis unter 3,7</t>
  </si>
  <si>
    <t>2,0 bis unter 3,0</t>
  </si>
  <si>
    <t>1,0 bis unter 2,0</t>
  </si>
  <si>
    <t>unter 1,0</t>
  </si>
  <si>
    <t>mäßig bis hoch</t>
  </si>
  <si>
    <t>niedrig bis mäßig</t>
  </si>
  <si>
    <t>Reisezeit Pkw (inkl. Parkzeit)</t>
  </si>
  <si>
    <t>Reisezeit ÖPNV (inkl. Fußweg)</t>
  </si>
  <si>
    <t>Anteil von Radverkehrsanlagen an der Gesamtlänge des Hauptverkehrs-straßennetzes (Gl. 3)</t>
  </si>
  <si>
    <t>Stationsdichte (Z.11 / Z.3) (Gl. 1)</t>
  </si>
  <si>
    <t>Maximale Entfernung zwischen zwei Nachbarstationen (POI)</t>
  </si>
  <si>
    <t>Länge HVSN</t>
  </si>
  <si>
    <t>Anteil der den Vorgaben entsprechenden Radverkehrsführung in Abh. des DTV-Wertes (Z.22 / Z. 23)  (Gl. 4)</t>
  </si>
  <si>
    <t>Anteil der Stationen am Radroutennetz 
(Z.25 / Z. 10) (Gl. 4)</t>
  </si>
  <si>
    <r>
      <t xml:space="preserve">Durchschnittlicher Reisezeitgewinn gegenüber </t>
    </r>
    <r>
      <rPr>
        <u/>
        <sz val="12"/>
        <color theme="1"/>
        <rFont val="Arial"/>
        <family val="2"/>
      </rPr>
      <t>Pkw</t>
    </r>
    <r>
      <rPr>
        <sz val="12"/>
        <color theme="1"/>
        <rFont val="Arial"/>
        <family val="2"/>
      </rPr>
      <t xml:space="preserve"> (Z. 28 / Z. 27) (Gl. 5)</t>
    </r>
  </si>
  <si>
    <r>
      <t xml:space="preserve">Durchschnittlicher Reisezeitgewinn gegenüber </t>
    </r>
    <r>
      <rPr>
        <u/>
        <sz val="12"/>
        <color theme="1"/>
        <rFont val="Arial"/>
        <family val="2"/>
      </rPr>
      <t>ÖPNV</t>
    </r>
    <r>
      <rPr>
        <sz val="12"/>
        <color theme="1"/>
        <rFont val="Arial"/>
        <family val="2"/>
      </rPr>
      <t xml:space="preserve"> (Z. 29/ Z. 27) (Gl. 5)</t>
    </r>
  </si>
  <si>
    <t>Vorgabe: Bei einer durchschnittlichen täglichen Kfz-Verkehrsstärke von über 10.000 Kfz/Tag ist der Radverkehr möglichst getrennt vom Kfz-Verkehr auf Radwegen oder Radfahrstreifen zu führen.</t>
  </si>
  <si>
    <r>
      <t xml:space="preserve">Max. Anzahl Leihräder </t>
    </r>
    <r>
      <rPr>
        <u/>
        <sz val="12"/>
        <color theme="1"/>
        <rFont val="Arial"/>
        <family val="2"/>
      </rPr>
      <t>gewählter</t>
    </r>
    <r>
      <rPr>
        <sz val="12"/>
        <color theme="1"/>
        <rFont val="Arial"/>
        <family val="2"/>
      </rPr>
      <t xml:space="preserve"> Anbieter</t>
    </r>
  </si>
  <si>
    <t>Anteil RVA - Gesamtlänge HVSN</t>
  </si>
  <si>
    <t>Anteil der Stationen am Radroutennetz</t>
  </si>
  <si>
    <r>
      <t xml:space="preserve">Durchschnittlicher Reisezeitgewinn gegenüber </t>
    </r>
    <r>
      <rPr>
        <u/>
        <sz val="12"/>
        <color theme="1"/>
        <rFont val="Arial"/>
        <family val="2"/>
      </rPr>
      <t>ÖPNV</t>
    </r>
  </si>
  <si>
    <r>
      <t xml:space="preserve">Durchschnittlicher Reisezeitgewinn gegenüber </t>
    </r>
    <r>
      <rPr>
        <u/>
        <sz val="12"/>
        <color theme="1"/>
        <rFont val="Arial"/>
        <family val="2"/>
      </rPr>
      <t>Pkw</t>
    </r>
  </si>
  <si>
    <t>Formblatt A: Checkliste Standorte</t>
  </si>
  <si>
    <t>Formblatt B: Erhebung der Stationsstandorte</t>
  </si>
  <si>
    <t>Formblatt D: Beurteilung der Radverkehrsführung in Abhängigkeit des DTV-Wertes</t>
  </si>
  <si>
    <t>Formblatt E: Ermittlung der Reisezeiten</t>
  </si>
  <si>
    <t>Formblatt F: Erfassung aller relevanten Daten zur Bewertung</t>
  </si>
  <si>
    <t>Formblatt G: Bewertung des Potenzials von Leihfahrradstationen im Untersuchungsgebiet</t>
  </si>
  <si>
    <t>Länge des Hauptverkehrs- straßennetzes (Formblatt D)</t>
  </si>
  <si>
    <t>Länge der Radverkehrsanlagen im Hauptverkehrsstraßennetz 
(Formblatt D)</t>
  </si>
  <si>
    <t>Anzahl der Straßenabschnitte im Hauptverkehrsstraßennetz 
(Formblatt  D)</t>
  </si>
  <si>
    <t>Anzahl der den Vorgaben entsprechenden Radverkehrsführung in Abh. des DTV-Wertes 
(Formblatt  D)</t>
  </si>
  <si>
    <t>Summe der Differenz durchschnittliche Reisezeit Pkw-Fahrrad (Formblatt  E)</t>
  </si>
  <si>
    <t>Anzahl ausgewählter Routen 
(Formblatt  E)</t>
  </si>
  <si>
    <t>Summe der Differenz durchschnittliche Reisezeit ÖPNV-Fahrrad
(Formblatt  E)</t>
  </si>
  <si>
    <r>
      <t xml:space="preserve">Maximale Anzahl Leihräder </t>
    </r>
    <r>
      <rPr>
        <u/>
        <sz val="12"/>
        <color theme="1"/>
        <rFont val="Arial"/>
        <family val="2"/>
      </rPr>
      <t>anderer</t>
    </r>
    <r>
      <rPr>
        <sz val="12"/>
        <color theme="1"/>
        <rFont val="Arial"/>
        <family val="2"/>
      </rPr>
      <t xml:space="preserve"> Anbieter</t>
    </r>
  </si>
  <si>
    <t>Maximaler Abstand zwischen ÖPNV-Haltestelle und Verleihstation (POI)</t>
  </si>
  <si>
    <t>- der Kultur 
(Stadtbibliotheken, Museen etc.)</t>
  </si>
  <si>
    <t>Ergebnis Indikator</t>
  </si>
  <si>
    <t>über 4</t>
  </si>
  <si>
    <t>DTV 
(je Fahrt- 
richtung)</t>
  </si>
  <si>
    <r>
      <rPr>
        <sz val="12"/>
        <color theme="1"/>
        <rFont val="Arial"/>
        <family val="2"/>
      </rPr>
      <t>Maximale Entfernung zwischen ÖPNV-Haltestelle und Verleihstation (POI)</t>
    </r>
    <r>
      <rPr>
        <vertAlign val="superscript"/>
        <sz val="12"/>
        <color theme="1"/>
        <rFont val="Arial"/>
        <family val="2"/>
      </rPr>
      <t>1</t>
    </r>
  </si>
  <si>
    <t>Formblatt C: Ermittlung durchschnittlicher Auslastungsgrad</t>
  </si>
  <si>
    <t>Durchschnittliche Auslastung</t>
  </si>
  <si>
    <t>Durchschnittlicher Auslastungsgrad  (Formblatt C)</t>
  </si>
  <si>
    <t>Durchschnittlicher Auslastungsgrad</t>
  </si>
  <si>
    <t>Regionalbahnhöfe, Haltestellen von S- und 
U-Bahnlinien</t>
  </si>
  <si>
    <t>S+U-Bahn im Untersuchungsgebiet</t>
  </si>
  <si>
    <t>Vormittags, 1. Durchgang</t>
  </si>
  <si>
    <t>Vormittags, 2. Durchgang</t>
  </si>
  <si>
    <t>Nachmittags, 1. Durchgang</t>
  </si>
  <si>
    <t>Nachmittags, 2. Durchgang</t>
  </si>
  <si>
    <t xml:space="preserve">Potenzielle Standorte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</si>
</sst>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\ &quot;min.&quot;"/>
    <numFmt numFmtId="166" formatCode="#,##0.0"/>
    <numFmt numFmtId="167" formatCode="#,##0.000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1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57">
    <xf numFmtId="0" fontId="0" fillId="0" borderId="0" xfId="0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49" fontId="5" fillId="0" borderId="36" xfId="0" applyNumberFormat="1" applyFont="1" applyBorder="1" applyAlignment="1">
      <alignment vertical="top"/>
    </xf>
    <xf numFmtId="49" fontId="3" fillId="0" borderId="37" xfId="0" applyNumberFormat="1" applyFont="1" applyBorder="1" applyAlignment="1">
      <alignment vertical="top" wrapText="1"/>
    </xf>
    <xf numFmtId="49" fontId="3" fillId="0" borderId="38" xfId="0" applyNumberFormat="1" applyFont="1" applyBorder="1" applyAlignment="1">
      <alignment vertical="top" wrapText="1"/>
    </xf>
    <xf numFmtId="49" fontId="5" fillId="0" borderId="37" xfId="0" applyNumberFormat="1" applyFont="1" applyBorder="1" applyAlignment="1">
      <alignment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left" vertical="top"/>
    </xf>
    <xf numFmtId="49" fontId="7" fillId="0" borderId="12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49" fontId="7" fillId="0" borderId="19" xfId="0" applyNumberFormat="1" applyFont="1" applyBorder="1" applyAlignment="1">
      <alignment horizontal="left" vertical="top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left" vertical="top"/>
    </xf>
    <xf numFmtId="49" fontId="7" fillId="0" borderId="32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49" fontId="4" fillId="0" borderId="0" xfId="0" applyNumberFormat="1" applyFont="1" applyAlignment="1">
      <alignment horizontal="right" vertical="top" wrapText="1"/>
    </xf>
    <xf numFmtId="49" fontId="3" fillId="0" borderId="37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right" vertical="center" wrapText="1"/>
    </xf>
    <xf numFmtId="49" fontId="7" fillId="0" borderId="20" xfId="0" applyNumberFormat="1" applyFont="1" applyBorder="1" applyAlignment="1">
      <alignment horizontal="right" vertical="center" wrapText="1"/>
    </xf>
    <xf numFmtId="49" fontId="7" fillId="0" borderId="40" xfId="0" applyNumberFormat="1" applyFont="1" applyBorder="1" applyAlignment="1">
      <alignment horizontal="right" vertical="center" wrapText="1"/>
    </xf>
    <xf numFmtId="49" fontId="7" fillId="0" borderId="41" xfId="0" applyNumberFormat="1" applyFont="1" applyBorder="1" applyAlignment="1">
      <alignment horizontal="right" vertical="center" wrapText="1"/>
    </xf>
    <xf numFmtId="1" fontId="4" fillId="0" borderId="42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49" fontId="8" fillId="0" borderId="24" xfId="3" applyNumberFormat="1" applyFont="1" applyFill="1" applyBorder="1" applyAlignment="1">
      <alignment horizontal="left" vertical="center"/>
    </xf>
    <xf numFmtId="49" fontId="8" fillId="0" borderId="3" xfId="3" applyNumberFormat="1" applyFont="1" applyFill="1" applyBorder="1" applyAlignment="1">
      <alignment horizontal="left" vertical="center"/>
    </xf>
    <xf numFmtId="49" fontId="8" fillId="0" borderId="3" xfId="3" applyNumberFormat="1" applyFont="1" applyFill="1" applyBorder="1" applyAlignment="1">
      <alignment vertical="center" wrapText="1"/>
    </xf>
    <xf numFmtId="49" fontId="8" fillId="0" borderId="15" xfId="3" applyNumberFormat="1" applyFont="1" applyFill="1" applyBorder="1" applyAlignment="1">
      <alignment vertical="center" wrapText="1"/>
    </xf>
    <xf numFmtId="49" fontId="8" fillId="0" borderId="26" xfId="3" applyNumberFormat="1" applyFont="1" applyFill="1" applyBorder="1" applyAlignment="1">
      <alignment vertical="center" wrapText="1"/>
    </xf>
    <xf numFmtId="164" fontId="8" fillId="0" borderId="2" xfId="3" applyNumberFormat="1" applyFont="1" applyFill="1" applyBorder="1" applyAlignment="1">
      <alignment vertical="center" wrapText="1"/>
    </xf>
    <xf numFmtId="164" fontId="8" fillId="0" borderId="3" xfId="3" applyNumberFormat="1" applyFont="1" applyFill="1" applyBorder="1" applyAlignment="1">
      <alignment vertical="center" wrapText="1"/>
    </xf>
    <xf numFmtId="49" fontId="8" fillId="0" borderId="3" xfId="3" applyNumberFormat="1" applyFont="1" applyFill="1" applyBorder="1" applyAlignment="1">
      <alignment vertical="center"/>
    </xf>
    <xf numFmtId="164" fontId="8" fillId="0" borderId="29" xfId="3" applyNumberFormat="1" applyFont="1" applyFill="1" applyBorder="1" applyAlignment="1">
      <alignment vertical="center" wrapText="1"/>
    </xf>
    <xf numFmtId="49" fontId="10" fillId="0" borderId="33" xfId="0" applyNumberFormat="1" applyFont="1" applyBorder="1" applyAlignment="1">
      <alignment vertical="center"/>
    </xf>
    <xf numFmtId="49" fontId="10" fillId="0" borderId="24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right" vertical="center" wrapText="1"/>
    </xf>
    <xf numFmtId="49" fontId="7" fillId="0" borderId="17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horizontal="right" vertical="top" wrapText="1"/>
    </xf>
    <xf numFmtId="49" fontId="10" fillId="0" borderId="3" xfId="0" applyNumberFormat="1" applyFont="1" applyBorder="1" applyAlignment="1">
      <alignment vertical="center"/>
    </xf>
    <xf numFmtId="49" fontId="4" fillId="0" borderId="41" xfId="0" applyNumberFormat="1" applyFont="1" applyBorder="1" applyAlignment="1">
      <alignment horizontal="right" vertical="top" wrapText="1"/>
    </xf>
    <xf numFmtId="49" fontId="10" fillId="0" borderId="15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/>
    </xf>
    <xf numFmtId="49" fontId="4" fillId="0" borderId="35" xfId="0" applyNumberFormat="1" applyFont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right" vertical="top" wrapText="1"/>
    </xf>
    <xf numFmtId="0" fontId="4" fillId="0" borderId="35" xfId="0" applyFont="1" applyBorder="1" applyAlignment="1">
      <alignment horizontal="center" vertical="top"/>
    </xf>
    <xf numFmtId="1" fontId="4" fillId="0" borderId="3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right" vertical="center"/>
    </xf>
    <xf numFmtId="49" fontId="7" fillId="0" borderId="41" xfId="0" applyNumberFormat="1" applyFont="1" applyBorder="1" applyAlignment="1">
      <alignment horizontal="right" vertical="center"/>
    </xf>
    <xf numFmtId="49" fontId="4" fillId="0" borderId="35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49" fontId="8" fillId="0" borderId="3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6" fillId="0" borderId="29" xfId="0" applyNumberFormat="1" applyFont="1" applyBorder="1" applyAlignment="1">
      <alignment horizontal="left" vertical="center" wrapText="1"/>
    </xf>
    <xf numFmtId="49" fontId="15" fillId="0" borderId="29" xfId="0" applyNumberFormat="1" applyFont="1" applyBorder="1" applyAlignment="1">
      <alignment horizontal="left" vertical="center" wrapText="1"/>
    </xf>
    <xf numFmtId="49" fontId="15" fillId="0" borderId="25" xfId="0" applyNumberFormat="1" applyFont="1" applyBorder="1" applyAlignment="1">
      <alignment horizontal="left" vertical="center" wrapText="1"/>
    </xf>
    <xf numFmtId="49" fontId="7" fillId="0" borderId="63" xfId="0" applyNumberFormat="1" applyFont="1" applyBorder="1" applyAlignment="1">
      <alignment horizontal="right" vertical="center" wrapText="1"/>
    </xf>
    <xf numFmtId="49" fontId="10" fillId="0" borderId="34" xfId="0" applyNumberFormat="1" applyFont="1" applyBorder="1" applyAlignment="1">
      <alignment vertical="center" wrapText="1"/>
    </xf>
    <xf numFmtId="49" fontId="10" fillId="0" borderId="31" xfId="0" applyNumberFormat="1" applyFont="1" applyBorder="1" applyAlignment="1">
      <alignment vertical="center" wrapText="1"/>
    </xf>
    <xf numFmtId="49" fontId="8" fillId="0" borderId="31" xfId="3" applyNumberFormat="1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2" fontId="7" fillId="0" borderId="15" xfId="0" applyNumberFormat="1" applyFont="1" applyBorder="1" applyAlignment="1">
      <alignment horizontal="center" vertical="center"/>
    </xf>
    <xf numFmtId="1" fontId="10" fillId="5" borderId="15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top"/>
    </xf>
    <xf numFmtId="2" fontId="7" fillId="0" borderId="3" xfId="0" applyNumberFormat="1" applyFont="1" applyBorder="1" applyAlignment="1">
      <alignment horizontal="center" vertical="center"/>
    </xf>
    <xf numFmtId="1" fontId="10" fillId="5" borderId="3" xfId="1" applyNumberFormat="1" applyFont="1" applyFill="1" applyBorder="1" applyAlignment="1">
      <alignment horizontal="right" vertical="center"/>
    </xf>
    <xf numFmtId="0" fontId="10" fillId="0" borderId="29" xfId="0" applyFont="1" applyBorder="1" applyAlignment="1">
      <alignment horizontal="left" vertical="top"/>
    </xf>
    <xf numFmtId="2" fontId="7" fillId="0" borderId="35" xfId="0" applyNumberFormat="1" applyFont="1" applyBorder="1" applyAlignment="1">
      <alignment horizontal="center" vertical="center"/>
    </xf>
    <xf numFmtId="0" fontId="10" fillId="5" borderId="35" xfId="0" applyFont="1" applyFill="1" applyBorder="1" applyAlignment="1">
      <alignment horizontal="right" vertical="center"/>
    </xf>
    <xf numFmtId="0" fontId="10" fillId="0" borderId="66" xfId="0" applyFont="1" applyBorder="1" applyAlignment="1">
      <alignment horizontal="left" vertical="top"/>
    </xf>
    <xf numFmtId="49" fontId="10" fillId="0" borderId="33" xfId="0" applyNumberFormat="1" applyFont="1" applyBorder="1" applyAlignment="1">
      <alignment vertical="center" wrapText="1"/>
    </xf>
    <xf numFmtId="49" fontId="8" fillId="0" borderId="48" xfId="3" applyNumberFormat="1" applyFont="1" applyFill="1" applyBorder="1" applyAlignment="1">
      <alignment vertical="center" wrapText="1"/>
    </xf>
    <xf numFmtId="49" fontId="7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/>
    </xf>
    <xf numFmtId="0" fontId="7" fillId="0" borderId="65" xfId="0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left" vertical="top" wrapText="1"/>
    </xf>
    <xf numFmtId="49" fontId="10" fillId="0" borderId="2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right" vertical="center" wrapText="1"/>
    </xf>
    <xf numFmtId="49" fontId="7" fillId="5" borderId="29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vertical="center" wrapText="1"/>
    </xf>
    <xf numFmtId="49" fontId="7" fillId="5" borderId="51" xfId="0" applyNumberFormat="1" applyFont="1" applyFill="1" applyBorder="1" applyAlignment="1">
      <alignment horizontal="center" vertical="center"/>
    </xf>
    <xf numFmtId="1" fontId="7" fillId="0" borderId="70" xfId="0" applyNumberFormat="1" applyFont="1" applyBorder="1" applyAlignment="1">
      <alignment horizontal="center" vertical="center" wrapText="1"/>
    </xf>
    <xf numFmtId="49" fontId="10" fillId="0" borderId="59" xfId="0" applyNumberFormat="1" applyFont="1" applyBorder="1" applyAlignment="1">
      <alignment horizontal="center" vertical="center" wrapText="1"/>
    </xf>
    <xf numFmtId="49" fontId="10" fillId="0" borderId="71" xfId="0" applyNumberFormat="1" applyFont="1" applyBorder="1" applyAlignment="1">
      <alignment horizontal="center" vertical="center" wrapText="1"/>
    </xf>
    <xf numFmtId="49" fontId="10" fillId="0" borderId="72" xfId="0" applyNumberFormat="1" applyFont="1" applyBorder="1" applyAlignment="1">
      <alignment horizontal="center" vertical="center" wrapText="1"/>
    </xf>
    <xf numFmtId="3" fontId="17" fillId="0" borderId="49" xfId="0" applyNumberFormat="1" applyFont="1" applyBorder="1" applyAlignment="1">
      <alignment horizontal="center" vertical="center" wrapText="1"/>
    </xf>
    <xf numFmtId="3" fontId="17" fillId="0" borderId="49" xfId="0" applyNumberFormat="1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right" vertical="center" wrapText="1"/>
    </xf>
    <xf numFmtId="3" fontId="17" fillId="5" borderId="55" xfId="0" applyNumberFormat="1" applyFont="1" applyFill="1" applyBorder="1" applyAlignment="1">
      <alignment vertical="center" wrapText="1"/>
    </xf>
    <xf numFmtId="3" fontId="17" fillId="5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right" vertical="top"/>
    </xf>
    <xf numFmtId="0" fontId="10" fillId="0" borderId="5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35" xfId="0" applyFont="1" applyBorder="1" applyAlignment="1">
      <alignment horizontal="right" vertical="center"/>
    </xf>
    <xf numFmtId="3" fontId="17" fillId="5" borderId="1" xfId="0" applyNumberFormat="1" applyFont="1" applyFill="1" applyBorder="1" applyAlignment="1" applyProtection="1">
      <alignment horizontal="right" vertical="center" wrapText="1"/>
      <protection locked="0"/>
    </xf>
    <xf numFmtId="9" fontId="17" fillId="5" borderId="51" xfId="1" applyFont="1" applyFill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7" fillId="5" borderId="78" xfId="0" applyNumberFormat="1" applyFont="1" applyFill="1" applyBorder="1" applyAlignment="1">
      <alignment horizontal="right" vertical="center" wrapText="1"/>
    </xf>
    <xf numFmtId="9" fontId="17" fillId="5" borderId="79" xfId="1" applyFont="1" applyFill="1" applyBorder="1" applyAlignment="1">
      <alignment horizontal="right" vertical="center" wrapText="1"/>
    </xf>
    <xf numFmtId="0" fontId="7" fillId="0" borderId="35" xfId="0" applyFont="1" applyBorder="1" applyAlignment="1">
      <alignment horizontal="left" vertical="top"/>
    </xf>
    <xf numFmtId="49" fontId="7" fillId="0" borderId="35" xfId="0" applyNumberFormat="1" applyFont="1" applyBorder="1" applyAlignment="1">
      <alignment horizontal="left" vertical="top" wrapText="1"/>
    </xf>
    <xf numFmtId="49" fontId="10" fillId="0" borderId="36" xfId="0" applyNumberFormat="1" applyFont="1" applyBorder="1" applyAlignment="1">
      <alignment vertical="top"/>
    </xf>
    <xf numFmtId="49" fontId="10" fillId="0" borderId="37" xfId="0" applyNumberFormat="1" applyFont="1" applyBorder="1" applyAlignment="1">
      <alignment vertical="top" wrapText="1"/>
    </xf>
    <xf numFmtId="49" fontId="10" fillId="0" borderId="38" xfId="0" applyNumberFormat="1" applyFont="1" applyBorder="1" applyAlignment="1">
      <alignment vertical="top" wrapText="1"/>
    </xf>
    <xf numFmtId="0" fontId="7" fillId="0" borderId="26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3" fontId="17" fillId="5" borderId="82" xfId="0" applyNumberFormat="1" applyFont="1" applyFill="1" applyBorder="1" applyAlignment="1">
      <alignment horizontal="right" vertical="center" wrapText="1"/>
    </xf>
    <xf numFmtId="9" fontId="17" fillId="5" borderId="83" xfId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3" fontId="17" fillId="0" borderId="3" xfId="0" applyNumberFormat="1" applyFont="1" applyBorder="1" applyAlignment="1">
      <alignment horizontal="right" vertical="center" wrapText="1"/>
    </xf>
    <xf numFmtId="9" fontId="17" fillId="0" borderId="29" xfId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49" fontId="3" fillId="0" borderId="37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3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3" fontId="17" fillId="5" borderId="5" xfId="0" applyNumberFormat="1" applyFont="1" applyFill="1" applyBorder="1" applyAlignment="1">
      <alignment vertical="center" wrapText="1"/>
    </xf>
    <xf numFmtId="3" fontId="12" fillId="0" borderId="0" xfId="0" applyNumberFormat="1" applyFont="1" applyAlignment="1">
      <alignment horizontal="left" vertical="center" wrapText="1"/>
    </xf>
    <xf numFmtId="0" fontId="12" fillId="0" borderId="0" xfId="0" quotePrefix="1" applyFont="1" applyAlignment="1">
      <alignment vertical="top" wrapText="1"/>
    </xf>
    <xf numFmtId="49" fontId="18" fillId="0" borderId="35" xfId="0" applyNumberFormat="1" applyFont="1" applyBorder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 applyProtection="1">
      <alignment horizontal="right" vertical="center" wrapText="1"/>
      <protection locked="0"/>
    </xf>
    <xf numFmtId="3" fontId="12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49" fontId="19" fillId="0" borderId="57" xfId="0" applyNumberFormat="1" applyFont="1" applyBorder="1" applyAlignment="1">
      <alignment vertical="top"/>
    </xf>
    <xf numFmtId="49" fontId="19" fillId="0" borderId="84" xfId="0" applyNumberFormat="1" applyFont="1" applyBorder="1" applyAlignment="1">
      <alignment vertical="top"/>
    </xf>
    <xf numFmtId="0" fontId="12" fillId="0" borderId="46" xfId="0" quotePrefix="1" applyFont="1" applyBorder="1" applyAlignment="1">
      <alignment horizontal="left" vertical="top" wrapText="1"/>
    </xf>
    <xf numFmtId="0" fontId="8" fillId="0" borderId="52" xfId="0" applyFont="1" applyBorder="1" applyAlignment="1">
      <alignment horizontal="center" vertical="center"/>
    </xf>
    <xf numFmtId="0" fontId="12" fillId="0" borderId="44" xfId="0" applyFont="1" applyBorder="1" applyAlignment="1">
      <alignment vertical="top" wrapText="1"/>
    </xf>
    <xf numFmtId="0" fontId="8" fillId="0" borderId="46" xfId="0" applyFont="1" applyBorder="1" applyAlignment="1">
      <alignment horizontal="center" vertical="center"/>
    </xf>
    <xf numFmtId="49" fontId="19" fillId="0" borderId="48" xfId="0" applyNumberFormat="1" applyFont="1" applyBorder="1" applyAlignment="1">
      <alignment vertical="top"/>
    </xf>
    <xf numFmtId="49" fontId="19" fillId="0" borderId="56" xfId="0" applyNumberFormat="1" applyFont="1" applyBorder="1" applyAlignment="1">
      <alignment vertical="top"/>
    </xf>
    <xf numFmtId="0" fontId="12" fillId="0" borderId="46" xfId="0" quotePrefix="1" applyFont="1" applyBorder="1" applyAlignment="1">
      <alignment horizontal="left" vertical="center" wrapText="1"/>
    </xf>
    <xf numFmtId="0" fontId="17" fillId="5" borderId="50" xfId="0" quotePrefix="1" applyFont="1" applyFill="1" applyBorder="1" applyAlignment="1">
      <alignment vertical="top" wrapText="1"/>
    </xf>
    <xf numFmtId="0" fontId="8" fillId="0" borderId="0" xfId="0" quotePrefix="1" applyFont="1" applyAlignment="1">
      <alignment vertical="center"/>
    </xf>
    <xf numFmtId="49" fontId="14" fillId="0" borderId="35" xfId="0" applyNumberFormat="1" applyFont="1" applyBorder="1" applyAlignment="1">
      <alignment horizontal="left" vertical="center" wrapText="1"/>
    </xf>
    <xf numFmtId="49" fontId="15" fillId="0" borderId="3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21" fillId="0" borderId="29" xfId="0" applyNumberFormat="1" applyFont="1" applyBorder="1" applyAlignment="1">
      <alignment horizontal="left" vertical="center" wrapText="1"/>
    </xf>
    <xf numFmtId="14" fontId="17" fillId="0" borderId="73" xfId="0" applyNumberFormat="1" applyFont="1" applyBorder="1" applyAlignment="1">
      <alignment horizontal="left" vertical="center"/>
    </xf>
    <xf numFmtId="0" fontId="17" fillId="0" borderId="74" xfId="0" applyFont="1" applyBorder="1" applyAlignment="1">
      <alignment horizontal="left" vertical="center"/>
    </xf>
    <xf numFmtId="49" fontId="17" fillId="0" borderId="75" xfId="0" applyNumberFormat="1" applyFont="1" applyBorder="1" applyAlignment="1">
      <alignment horizontal="left" vertical="center"/>
    </xf>
    <xf numFmtId="20" fontId="17" fillId="0" borderId="87" xfId="0" applyNumberFormat="1" applyFont="1" applyBorder="1" applyAlignment="1" applyProtection="1">
      <alignment horizontal="left" vertical="center" wrapText="1"/>
      <protection locked="0"/>
    </xf>
    <xf numFmtId="1" fontId="10" fillId="0" borderId="14" xfId="0" applyNumberFormat="1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3" fontId="17" fillId="5" borderId="51" xfId="0" applyNumberFormat="1" applyFont="1" applyFill="1" applyBorder="1" applyAlignment="1">
      <alignment horizontal="right" vertical="center" wrapText="1"/>
    </xf>
    <xf numFmtId="3" fontId="17" fillId="5" borderId="1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Border="1" applyAlignment="1">
      <alignment horizontal="center" vertical="center" wrapText="1"/>
    </xf>
    <xf numFmtId="1" fontId="7" fillId="0" borderId="88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top"/>
    </xf>
    <xf numFmtId="165" fontId="17" fillId="5" borderId="68" xfId="0" applyNumberFormat="1" applyFont="1" applyFill="1" applyBorder="1" applyAlignment="1">
      <alignment horizontal="center" vertical="center"/>
    </xf>
    <xf numFmtId="165" fontId="17" fillId="5" borderId="66" xfId="0" applyNumberFormat="1" applyFont="1" applyFill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wrapText="1"/>
    </xf>
    <xf numFmtId="4" fontId="17" fillId="5" borderId="51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 wrapText="1"/>
    </xf>
    <xf numFmtId="49" fontId="15" fillId="0" borderId="23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vertical="top"/>
    </xf>
    <xf numFmtId="49" fontId="3" fillId="0" borderId="22" xfId="0" applyNumberFormat="1" applyFont="1" applyBorder="1" applyAlignment="1">
      <alignment horizontal="right" vertical="top" wrapText="1"/>
    </xf>
    <xf numFmtId="49" fontId="15" fillId="0" borderId="29" xfId="0" applyNumberFormat="1" applyFont="1" applyBorder="1" applyAlignment="1">
      <alignment horizontal="center" vertical="center" wrapText="1"/>
    </xf>
    <xf numFmtId="49" fontId="8" fillId="0" borderId="0" xfId="3" applyNumberFormat="1" applyFont="1" applyFill="1" applyAlignment="1">
      <alignment vertical="center" wrapText="1"/>
    </xf>
    <xf numFmtId="49" fontId="7" fillId="0" borderId="67" xfId="0" applyNumberFormat="1" applyFont="1" applyBorder="1" applyAlignment="1">
      <alignment horizontal="left" vertical="top"/>
    </xf>
    <xf numFmtId="0" fontId="10" fillId="0" borderId="21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49" fontId="7" fillId="0" borderId="58" xfId="0" applyNumberFormat="1" applyFont="1" applyBorder="1" applyAlignment="1">
      <alignment vertical="top" wrapText="1"/>
    </xf>
    <xf numFmtId="0" fontId="7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center" vertical="center" wrapText="1"/>
    </xf>
    <xf numFmtId="49" fontId="17" fillId="5" borderId="50" xfId="0" applyNumberFormat="1" applyFont="1" applyFill="1" applyBorder="1" applyAlignment="1">
      <alignment horizontal="center" vertical="center" wrapText="1"/>
    </xf>
    <xf numFmtId="49" fontId="17" fillId="5" borderId="51" xfId="0" applyNumberFormat="1" applyFont="1" applyFill="1" applyBorder="1" applyAlignment="1">
      <alignment horizontal="center" vertical="center" wrapText="1"/>
    </xf>
    <xf numFmtId="166" fontId="17" fillId="5" borderId="53" xfId="0" applyNumberFormat="1" applyFont="1" applyFill="1" applyBorder="1" applyAlignment="1">
      <alignment horizontal="center" vertical="center" wrapText="1"/>
    </xf>
    <xf numFmtId="3" fontId="17" fillId="5" borderId="51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3" fontId="17" fillId="0" borderId="0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left" vertical="top" wrapText="1"/>
    </xf>
    <xf numFmtId="3" fontId="17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17" fillId="5" borderId="50" xfId="0" applyNumberFormat="1" applyFont="1" applyFill="1" applyBorder="1" applyAlignment="1">
      <alignment horizontal="right" vertical="center" wrapText="1"/>
    </xf>
    <xf numFmtId="3" fontId="17" fillId="5" borderId="79" xfId="0" applyNumberFormat="1" applyFont="1" applyFill="1" applyBorder="1" applyAlignment="1">
      <alignment horizontal="right" vertical="center" wrapText="1"/>
    </xf>
    <xf numFmtId="0" fontId="17" fillId="5" borderId="50" xfId="0" quotePrefix="1" applyFont="1" applyFill="1" applyBorder="1" applyAlignment="1">
      <alignment horizontal="left" vertical="top" wrapText="1"/>
    </xf>
    <xf numFmtId="0" fontId="17" fillId="5" borderId="53" xfId="0" applyFont="1" applyFill="1" applyBorder="1" applyAlignment="1">
      <alignment horizontal="left" vertical="top"/>
    </xf>
    <xf numFmtId="0" fontId="17" fillId="5" borderId="86" xfId="0" applyFont="1" applyFill="1" applyBorder="1" applyAlignment="1">
      <alignment horizontal="left" vertical="top"/>
    </xf>
    <xf numFmtId="165" fontId="17" fillId="5" borderId="50" xfId="0" quotePrefix="1" applyNumberFormat="1" applyFont="1" applyFill="1" applyBorder="1" applyAlignment="1">
      <alignment horizontal="left" vertical="top" wrapText="1"/>
    </xf>
    <xf numFmtId="165" fontId="17" fillId="5" borderId="53" xfId="0" applyNumberFormat="1" applyFont="1" applyFill="1" applyBorder="1" applyAlignment="1">
      <alignment horizontal="left" vertical="top" wrapText="1"/>
    </xf>
    <xf numFmtId="165" fontId="17" fillId="5" borderId="52" xfId="0" applyNumberFormat="1" applyFont="1" applyFill="1" applyBorder="1" applyAlignment="1">
      <alignment horizontal="left" vertical="top" wrapText="1"/>
    </xf>
    <xf numFmtId="0" fontId="17" fillId="5" borderId="52" xfId="0" applyFont="1" applyFill="1" applyBorder="1" applyAlignment="1">
      <alignment horizontal="left" vertical="top"/>
    </xf>
    <xf numFmtId="3" fontId="12" fillId="0" borderId="44" xfId="0" applyNumberFormat="1" applyFont="1" applyBorder="1" applyAlignment="1" applyProtection="1">
      <alignment horizontal="left" vertical="center" wrapText="1"/>
      <protection locked="0"/>
    </xf>
    <xf numFmtId="3" fontId="12" fillId="0" borderId="43" xfId="0" applyNumberFormat="1" applyFont="1" applyBorder="1" applyAlignment="1" applyProtection="1">
      <alignment horizontal="left" vertical="center" wrapText="1"/>
      <protection locked="0"/>
    </xf>
    <xf numFmtId="3" fontId="12" fillId="0" borderId="85" xfId="0" applyNumberFormat="1" applyFont="1" applyBorder="1" applyAlignment="1" applyProtection="1">
      <alignment horizontal="left" vertical="center" wrapText="1"/>
      <protection locked="0"/>
    </xf>
    <xf numFmtId="0" fontId="12" fillId="0" borderId="44" xfId="0" quotePrefix="1" applyFont="1" applyBorder="1" applyAlignment="1">
      <alignment horizontal="left" vertical="center" wrapText="1"/>
    </xf>
    <xf numFmtId="0" fontId="12" fillId="0" borderId="43" xfId="0" quotePrefix="1" applyFont="1" applyBorder="1" applyAlignment="1">
      <alignment horizontal="left" vertical="center" wrapText="1"/>
    </xf>
    <xf numFmtId="0" fontId="12" fillId="0" borderId="43" xfId="0" quotePrefix="1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7" fillId="5" borderId="53" xfId="0" quotePrefix="1" applyFont="1" applyFill="1" applyBorder="1" applyAlignment="1">
      <alignment horizontal="left" vertical="top" wrapText="1"/>
    </xf>
    <xf numFmtId="0" fontId="12" fillId="0" borderId="42" xfId="0" applyFont="1" applyBorder="1" applyAlignment="1">
      <alignment horizontal="left" vertical="center" wrapText="1"/>
    </xf>
    <xf numFmtId="3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3" fontId="14" fillId="5" borderId="1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57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" fontId="7" fillId="0" borderId="31" xfId="0" applyNumberFormat="1" applyFont="1" applyBorder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0" fontId="10" fillId="0" borderId="2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7" fillId="0" borderId="42" xfId="0" applyFont="1" applyBorder="1" applyAlignment="1">
      <alignment horizontal="center" vertical="top"/>
    </xf>
    <xf numFmtId="1" fontId="10" fillId="0" borderId="39" xfId="0" applyNumberFormat="1" applyFont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1" fontId="10" fillId="0" borderId="4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20" fontId="17" fillId="5" borderId="2" xfId="0" applyNumberFormat="1" applyFont="1" applyFill="1" applyBorder="1" applyAlignment="1" applyProtection="1">
      <alignment horizontal="left" vertical="center" wrapText="1"/>
      <protection locked="0"/>
    </xf>
    <xf numFmtId="20" fontId="17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0" xfId="0" applyFont="1" applyBorder="1" applyAlignment="1">
      <alignment horizontal="right" vertical="top"/>
    </xf>
    <xf numFmtId="0" fontId="10" fillId="0" borderId="81" xfId="0" applyFont="1" applyBorder="1" applyAlignment="1">
      <alignment horizontal="right" vertical="top"/>
    </xf>
    <xf numFmtId="0" fontId="10" fillId="0" borderId="3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6" xfId="0" applyFont="1" applyBorder="1" applyAlignment="1">
      <alignment horizontal="right" vertical="top"/>
    </xf>
    <xf numFmtId="0" fontId="10" fillId="0" borderId="77" xfId="0" applyFont="1" applyBorder="1" applyAlignment="1">
      <alignment horizontal="right" vertical="top"/>
    </xf>
    <xf numFmtId="0" fontId="10" fillId="0" borderId="5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8" fillId="0" borderId="42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 textRotation="90"/>
    </xf>
    <xf numFmtId="0" fontId="8" fillId="0" borderId="76" xfId="0" applyFont="1" applyBorder="1" applyAlignment="1">
      <alignment horizontal="right" vertical="center"/>
    </xf>
    <xf numFmtId="0" fontId="8" fillId="0" borderId="77" xfId="0" applyFont="1" applyBorder="1" applyAlignment="1">
      <alignment horizontal="right" vertical="center"/>
    </xf>
    <xf numFmtId="0" fontId="8" fillId="0" borderId="92" xfId="0" applyFont="1" applyBorder="1" applyAlignment="1">
      <alignment horizontal="right" vertical="center"/>
    </xf>
    <xf numFmtId="49" fontId="10" fillId="0" borderId="57" xfId="0" applyNumberFormat="1" applyFont="1" applyBorder="1" applyAlignment="1">
      <alignment horizontal="center" vertical="center" wrapText="1"/>
    </xf>
    <xf numFmtId="49" fontId="10" fillId="0" borderId="58" xfId="0" applyNumberFormat="1" applyFont="1" applyBorder="1" applyAlignment="1">
      <alignment horizontal="center" vertical="center" wrapText="1"/>
    </xf>
    <xf numFmtId="49" fontId="10" fillId="0" borderId="59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right" vertical="center" wrapText="1"/>
    </xf>
    <xf numFmtId="49" fontId="10" fillId="0" borderId="49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165" fontId="14" fillId="5" borderId="50" xfId="0" applyNumberFormat="1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165" fontId="14" fillId="5" borderId="5" xfId="0" applyNumberFormat="1" applyFont="1" applyFill="1" applyBorder="1" applyAlignment="1">
      <alignment horizontal="center" vertical="center" wrapText="1"/>
    </xf>
    <xf numFmtId="165" fontId="14" fillId="5" borderId="11" xfId="0" applyNumberFormat="1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left" vertical="center" wrapText="1"/>
    </xf>
    <xf numFmtId="165" fontId="14" fillId="5" borderId="11" xfId="0" applyNumberFormat="1" applyFont="1" applyFill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10" fillId="0" borderId="57" xfId="0" applyNumberFormat="1" applyFont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49" fontId="10" fillId="0" borderId="59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17" fillId="5" borderId="50" xfId="0" applyNumberFormat="1" applyFont="1" applyFill="1" applyBorder="1" applyAlignment="1">
      <alignment horizontal="center" vertical="center" wrapText="1"/>
    </xf>
    <xf numFmtId="49" fontId="17" fillId="5" borderId="52" xfId="0" applyNumberFormat="1" applyFont="1" applyFill="1" applyBorder="1" applyAlignment="1">
      <alignment horizontal="center" vertical="center" wrapText="1"/>
    </xf>
    <xf numFmtId="1" fontId="4" fillId="0" borderId="4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166" fontId="17" fillId="5" borderId="50" xfId="0" applyNumberFormat="1" applyFont="1" applyFill="1" applyBorder="1" applyAlignment="1">
      <alignment horizontal="center" vertical="center" wrapText="1"/>
    </xf>
    <xf numFmtId="166" fontId="17" fillId="5" borderId="53" xfId="0" applyNumberFormat="1" applyFont="1" applyFill="1" applyBorder="1" applyAlignment="1">
      <alignment horizontal="center" vertical="center" wrapText="1"/>
    </xf>
    <xf numFmtId="166" fontId="17" fillId="5" borderId="86" xfId="0" applyNumberFormat="1" applyFont="1" applyFill="1" applyBorder="1" applyAlignment="1">
      <alignment horizontal="center" vertical="center" wrapText="1"/>
    </xf>
    <xf numFmtId="49" fontId="17" fillId="5" borderId="53" xfId="0" applyNumberFormat="1" applyFont="1" applyFill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 wrapText="1"/>
    </xf>
    <xf numFmtId="3" fontId="17" fillId="5" borderId="50" xfId="0" applyNumberFormat="1" applyFont="1" applyFill="1" applyBorder="1" applyAlignment="1">
      <alignment horizontal="center" vertical="center" wrapText="1"/>
    </xf>
    <xf numFmtId="3" fontId="17" fillId="5" borderId="53" xfId="0" applyNumberFormat="1" applyFont="1" applyFill="1" applyBorder="1" applyAlignment="1">
      <alignment horizontal="center" vertical="center" wrapText="1"/>
    </xf>
    <xf numFmtId="3" fontId="17" fillId="5" borderId="52" xfId="0" applyNumberFormat="1" applyFont="1" applyFill="1" applyBorder="1" applyAlignment="1">
      <alignment horizontal="center" vertical="center" wrapText="1"/>
    </xf>
    <xf numFmtId="1" fontId="4" fillId="0" borderId="85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left" vertical="center" wrapText="1"/>
    </xf>
    <xf numFmtId="3" fontId="17" fillId="5" borderId="51" xfId="0" applyNumberFormat="1" applyFont="1" applyFill="1" applyBorder="1" applyAlignment="1">
      <alignment horizontal="center" vertical="center" wrapText="1"/>
    </xf>
    <xf numFmtId="166" fontId="17" fillId="5" borderId="52" xfId="0" applyNumberFormat="1" applyFont="1" applyFill="1" applyBorder="1" applyAlignment="1">
      <alignment horizontal="center" vertical="center" wrapText="1"/>
    </xf>
    <xf numFmtId="167" fontId="17" fillId="5" borderId="50" xfId="0" applyNumberFormat="1" applyFont="1" applyFill="1" applyBorder="1" applyAlignment="1">
      <alignment horizontal="center" vertical="center" wrapText="1"/>
    </xf>
    <xf numFmtId="167" fontId="17" fillId="5" borderId="52" xfId="0" applyNumberFormat="1" applyFont="1" applyFill="1" applyBorder="1" applyAlignment="1">
      <alignment horizontal="center" vertical="center" wrapText="1"/>
    </xf>
    <xf numFmtId="49" fontId="17" fillId="5" borderId="86" xfId="0" applyNumberFormat="1" applyFont="1" applyFill="1" applyBorder="1" applyAlignment="1">
      <alignment horizontal="center" vertical="center" wrapText="1"/>
    </xf>
    <xf numFmtId="49" fontId="17" fillId="5" borderId="51" xfId="0" applyNumberFormat="1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1" fontId="17" fillId="4" borderId="11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164" fontId="17" fillId="4" borderId="11" xfId="0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left" vertical="center" wrapText="1"/>
    </xf>
    <xf numFmtId="49" fontId="7" fillId="0" borderId="41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17" fillId="4" borderId="39" xfId="0" applyNumberFormat="1" applyFont="1" applyFill="1" applyBorder="1" applyAlignment="1">
      <alignment horizontal="center" vertical="center"/>
    </xf>
    <xf numFmtId="164" fontId="17" fillId="4" borderId="13" xfId="0" applyNumberFormat="1" applyFont="1" applyFill="1" applyBorder="1" applyAlignment="1">
      <alignment horizontal="center" vertical="center"/>
    </xf>
    <xf numFmtId="164" fontId="17" fillId="4" borderId="14" xfId="0" applyNumberFormat="1" applyFont="1" applyFill="1" applyBorder="1" applyAlignment="1">
      <alignment horizontal="center" vertical="center"/>
    </xf>
    <xf numFmtId="2" fontId="17" fillId="4" borderId="28" xfId="0" applyNumberFormat="1" applyFont="1" applyFill="1" applyBorder="1" applyAlignment="1">
      <alignment horizontal="center" vertical="center"/>
    </xf>
    <xf numFmtId="2" fontId="17" fillId="4" borderId="54" xfId="0" applyNumberFormat="1" applyFont="1" applyFill="1" applyBorder="1" applyAlignment="1">
      <alignment horizontal="center" vertical="center"/>
    </xf>
    <xf numFmtId="2" fontId="17" fillId="4" borderId="0" xfId="0" applyNumberFormat="1" applyFont="1" applyFill="1" applyAlignment="1">
      <alignment horizontal="center" vertical="center"/>
    </xf>
    <xf numFmtId="2" fontId="17" fillId="4" borderId="26" xfId="0" applyNumberFormat="1" applyFont="1" applyFill="1" applyBorder="1" applyAlignment="1">
      <alignment horizontal="center" vertical="center"/>
    </xf>
    <xf numFmtId="2" fontId="17" fillId="4" borderId="15" xfId="0" applyNumberFormat="1" applyFont="1" applyFill="1" applyBorder="1" applyAlignment="1">
      <alignment horizontal="center" vertical="center"/>
    </xf>
    <xf numFmtId="2" fontId="17" fillId="4" borderId="2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8" fillId="0" borderId="57" xfId="2" applyNumberFormat="1" applyFont="1" applyFill="1" applyBorder="1" applyAlignment="1">
      <alignment horizontal="center" vertical="center" wrapText="1"/>
    </xf>
    <xf numFmtId="49" fontId="8" fillId="0" borderId="58" xfId="2" applyNumberFormat="1" applyFont="1" applyFill="1" applyBorder="1" applyAlignment="1">
      <alignment horizontal="center" vertical="center" wrapText="1"/>
    </xf>
    <xf numFmtId="49" fontId="8" fillId="0" borderId="59" xfId="2" applyNumberFormat="1" applyFont="1" applyFill="1" applyBorder="1" applyAlignment="1">
      <alignment horizontal="center" vertical="center" wrapText="1"/>
    </xf>
    <xf numFmtId="49" fontId="8" fillId="0" borderId="33" xfId="2" applyNumberFormat="1" applyFont="1" applyFill="1" applyBorder="1" applyAlignment="1">
      <alignment horizontal="center" vertical="center" wrapText="1"/>
    </xf>
    <xf numFmtId="49" fontId="8" fillId="0" borderId="15" xfId="2" applyNumberFormat="1" applyFont="1" applyFill="1" applyBorder="1" applyAlignment="1">
      <alignment horizontal="center" vertical="center" wrapText="1"/>
    </xf>
    <xf numFmtId="49" fontId="8" fillId="0" borderId="20" xfId="2" applyNumberFormat="1" applyFont="1" applyFill="1" applyBorder="1" applyAlignment="1">
      <alignment horizontal="center" vertical="center" wrapText="1"/>
    </xf>
    <xf numFmtId="49" fontId="8" fillId="0" borderId="64" xfId="2" applyNumberFormat="1" applyFont="1" applyFill="1" applyBorder="1" applyAlignment="1">
      <alignment horizontal="center" vertical="center" wrapText="1"/>
    </xf>
    <xf numFmtId="49" fontId="8" fillId="0" borderId="14" xfId="2" applyNumberFormat="1" applyFont="1" applyFill="1" applyBorder="1" applyAlignment="1">
      <alignment horizontal="center" vertical="center" wrapText="1"/>
    </xf>
    <xf numFmtId="49" fontId="8" fillId="0" borderId="62" xfId="2" applyNumberFormat="1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center" vertical="center" wrapText="1"/>
    </xf>
    <xf numFmtId="0" fontId="8" fillId="0" borderId="6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" fontId="8" fillId="0" borderId="62" xfId="2" applyNumberFormat="1" applyFont="1" applyFill="1" applyBorder="1" applyAlignment="1">
      <alignment horizontal="center" vertical="center" wrapText="1"/>
    </xf>
    <xf numFmtId="1" fontId="8" fillId="0" borderId="11" xfId="2" applyNumberFormat="1" applyFont="1" applyFill="1" applyBorder="1" applyAlignment="1">
      <alignment horizontal="center" vertical="center" wrapText="1"/>
    </xf>
    <xf numFmtId="2" fontId="17" fillId="4" borderId="5" xfId="0" applyNumberFormat="1" applyFont="1" applyFill="1" applyBorder="1" applyAlignment="1">
      <alignment horizontal="center" vertical="center"/>
    </xf>
    <xf numFmtId="2" fontId="17" fillId="4" borderId="8" xfId="0" applyNumberFormat="1" applyFont="1" applyFill="1" applyBorder="1" applyAlignment="1">
      <alignment horizontal="center" vertical="center"/>
    </xf>
    <xf numFmtId="2" fontId="17" fillId="4" borderId="11" xfId="0" applyNumberFormat="1" applyFont="1" applyFill="1" applyBorder="1" applyAlignment="1">
      <alignment horizontal="center" vertical="center"/>
    </xf>
    <xf numFmtId="168" fontId="17" fillId="4" borderId="5" xfId="0" applyNumberFormat="1" applyFont="1" applyFill="1" applyBorder="1" applyAlignment="1">
      <alignment horizontal="center" vertical="center"/>
    </xf>
    <xf numFmtId="168" fontId="17" fillId="4" borderId="8" xfId="0" applyNumberFormat="1" applyFont="1" applyFill="1" applyBorder="1" applyAlignment="1">
      <alignment horizontal="center" vertical="center"/>
    </xf>
    <xf numFmtId="168" fontId="17" fillId="4" borderId="11" xfId="0" applyNumberFormat="1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6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164" fontId="17" fillId="4" borderId="28" xfId="0" applyNumberFormat="1" applyFont="1" applyFill="1" applyBorder="1" applyAlignment="1">
      <alignment horizontal="center" vertical="center"/>
    </xf>
    <xf numFmtId="164" fontId="17" fillId="4" borderId="54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Alignment="1">
      <alignment horizontal="center" vertical="center"/>
    </xf>
    <xf numFmtId="164" fontId="17" fillId="4" borderId="26" xfId="0" applyNumberFormat="1" applyFont="1" applyFill="1" applyBorder="1" applyAlignment="1">
      <alignment horizontal="center" vertical="center"/>
    </xf>
    <xf numFmtId="164" fontId="17" fillId="4" borderId="15" xfId="0" applyNumberFormat="1" applyFont="1" applyFill="1" applyBorder="1" applyAlignment="1">
      <alignment horizontal="center" vertical="center"/>
    </xf>
    <xf numFmtId="164" fontId="17" fillId="4" borderId="2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left" vertical="center" wrapText="1"/>
    </xf>
    <xf numFmtId="49" fontId="10" fillId="0" borderId="33" xfId="0" applyNumberFormat="1" applyFont="1" applyBorder="1" applyAlignment="1">
      <alignment horizontal="right" vertical="center" wrapText="1"/>
    </xf>
    <xf numFmtId="49" fontId="10" fillId="0" borderId="15" xfId="0" applyNumberFormat="1" applyFont="1" applyBorder="1" applyAlignment="1">
      <alignment horizontal="right" vertical="center" wrapText="1"/>
    </xf>
    <xf numFmtId="49" fontId="10" fillId="0" borderId="24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right" vertical="center" wrapText="1"/>
    </xf>
    <xf numFmtId="49" fontId="10" fillId="0" borderId="65" xfId="0" applyNumberFormat="1" applyFont="1" applyBorder="1" applyAlignment="1">
      <alignment horizontal="right" vertical="center" wrapText="1"/>
    </xf>
    <xf numFmtId="49" fontId="10" fillId="0" borderId="35" xfId="0" applyNumberFormat="1" applyFont="1" applyBorder="1" applyAlignment="1">
      <alignment horizontal="right" vertical="center" wrapText="1"/>
    </xf>
    <xf numFmtId="2" fontId="17" fillId="4" borderId="49" xfId="0" applyNumberFormat="1" applyFont="1" applyFill="1" applyBorder="1" applyAlignment="1">
      <alignment horizontal="center" vertical="center"/>
    </xf>
    <xf numFmtId="2" fontId="17" fillId="4" borderId="56" xfId="0" applyNumberFormat="1" applyFont="1" applyFill="1" applyBorder="1" applyAlignment="1">
      <alignment horizontal="center" vertical="center"/>
    </xf>
    <xf numFmtId="164" fontId="17" fillId="4" borderId="55" xfId="0" applyNumberFormat="1" applyFont="1" applyFill="1" applyBorder="1" applyAlignment="1">
      <alignment horizontal="center" vertical="center"/>
    </xf>
    <xf numFmtId="164" fontId="17" fillId="4" borderId="60" xfId="0" applyNumberFormat="1" applyFont="1" applyFill="1" applyBorder="1" applyAlignment="1">
      <alignment horizontal="center" vertical="center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41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10" fillId="0" borderId="20" xfId="0" applyNumberFormat="1" applyFont="1" applyBorder="1" applyAlignment="1">
      <alignment horizontal="left" vertical="center" wrapText="1"/>
    </xf>
    <xf numFmtId="49" fontId="8" fillId="0" borderId="0" xfId="3" applyNumberFormat="1" applyFont="1" applyFill="1" applyAlignment="1">
      <alignment horizontal="left" vertical="center" wrapText="1"/>
    </xf>
    <xf numFmtId="49" fontId="8" fillId="0" borderId="41" xfId="3" applyNumberFormat="1" applyFont="1" applyFill="1" applyBorder="1" applyAlignment="1">
      <alignment horizontal="left" vertical="center" wrapText="1"/>
    </xf>
    <xf numFmtId="49" fontId="8" fillId="0" borderId="49" xfId="3" applyNumberFormat="1" applyFont="1" applyFill="1" applyBorder="1" applyAlignment="1">
      <alignment horizontal="left" vertical="center" wrapText="1"/>
    </xf>
    <xf numFmtId="49" fontId="8" fillId="0" borderId="63" xfId="3" applyNumberFormat="1" applyFont="1" applyFill="1" applyBorder="1" applyAlignment="1">
      <alignment horizontal="left" vertical="center" wrapText="1"/>
    </xf>
    <xf numFmtId="49" fontId="7" fillId="0" borderId="63" xfId="0" applyNumberFormat="1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166" fontId="17" fillId="4" borderId="5" xfId="0" applyNumberFormat="1" applyFont="1" applyFill="1" applyBorder="1" applyAlignment="1">
      <alignment horizontal="center" vertical="center"/>
    </xf>
    <xf numFmtId="166" fontId="17" fillId="4" borderId="8" xfId="0" applyNumberFormat="1" applyFont="1" applyFill="1" applyBorder="1" applyAlignment="1">
      <alignment horizontal="center" vertical="center"/>
    </xf>
    <xf numFmtId="166" fontId="17" fillId="4" borderId="11" xfId="0" applyNumberFormat="1" applyFont="1" applyFill="1" applyBorder="1" applyAlignment="1">
      <alignment horizontal="center" vertical="center"/>
    </xf>
  </cellXfs>
  <cellStyles count="4">
    <cellStyle name="60 % - Akzent1" xfId="3" builtinId="32"/>
    <cellStyle name="Akzent1" xfId="2" builtinId="29"/>
    <cellStyle name="Prozent" xfId="1" builtinId="5"/>
    <cellStyle name="Standard" xfId="0" builtinId="0"/>
  </cellStyles>
  <dxfs count="18">
    <dxf>
      <font>
        <b/>
        <i val="0"/>
        <strike val="0"/>
      </font>
      <fill>
        <patternFill>
          <bgColor rgb="FF63BE7B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EB84"/>
        </patternFill>
      </fill>
    </dxf>
    <dxf>
      <font>
        <b/>
        <i val="0"/>
      </font>
      <fill>
        <patternFill>
          <bgColor rgb="FFF2A372"/>
        </patternFill>
      </fill>
    </dxf>
    <dxf>
      <font>
        <b/>
        <i val="0"/>
      </font>
      <fill>
        <patternFill>
          <bgColor rgb="FFF8696B"/>
        </patternFill>
      </fill>
    </dxf>
    <dxf>
      <font>
        <color theme="0"/>
      </font>
    </dxf>
    <dxf>
      <font>
        <color rgb="FFE7E6E6"/>
      </font>
    </dxf>
    <dxf>
      <font>
        <color theme="0"/>
      </font>
    </dxf>
    <dxf>
      <font>
        <color rgb="FFE7E6E6"/>
      </font>
    </dxf>
    <dxf>
      <font>
        <color rgb="FFE7E6E6"/>
      </font>
    </dxf>
    <dxf>
      <font>
        <color rgb="FFE7E6E6"/>
      </font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</dxfs>
  <tableStyles count="0" defaultTableStyle="TableStyleMedium2" defaultPivotStyle="PivotStyleLight16"/>
  <colors>
    <mruColors>
      <color rgb="FFE7E6E6"/>
      <color rgb="FFE7E7E6"/>
      <color rgb="FFF8696B"/>
      <color rgb="FFF2A372"/>
      <color rgb="FFFFEB84"/>
      <color rgb="FF63BE7B"/>
      <color rgb="FF6382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5"/>
    <pageSetUpPr fitToPage="1"/>
  </sheetPr>
  <dimension ref="A1:FK79"/>
  <sheetViews>
    <sheetView showGridLines="0" tabSelected="1" view="pageLayout" zoomScale="85" zoomScaleNormal="100" zoomScalePageLayoutView="85" workbookViewId="0">
      <selection activeCell="A5" sqref="A5:B5"/>
    </sheetView>
  </sheetViews>
  <sheetFormatPr baseColWidth="10" defaultColWidth="0" defaultRowHeight="14.25" x14ac:dyDescent="0.25"/>
  <cols>
    <col min="1" max="1" width="34" style="174" customWidth="1"/>
    <col min="2" max="2" width="56" style="174" customWidth="1"/>
    <col min="3" max="3" width="13.28515625" style="174" customWidth="1"/>
    <col min="4" max="4" width="16.28515625" style="174" customWidth="1"/>
    <col min="5" max="12" width="10.7109375" style="174" customWidth="1"/>
    <col min="13" max="167" width="5" style="166" customWidth="1"/>
    <col min="168" max="16384" width="0" style="166" hidden="1"/>
  </cols>
  <sheetData>
    <row r="1" spans="1:167" ht="16.5" customHeight="1" thickBot="1" x14ac:dyDescent="0.3">
      <c r="A1" s="173"/>
      <c r="B1" s="173"/>
    </row>
    <row r="2" spans="1:167" ht="20.100000000000001" customHeight="1" x14ac:dyDescent="0.25">
      <c r="A2" s="185" t="s">
        <v>224</v>
      </c>
      <c r="B2" s="186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67" ht="5.0999999999999996" customHeight="1" thickBot="1" x14ac:dyDescent="0.3">
      <c r="A3" s="191"/>
      <c r="B3" s="192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67" s="174" customFormat="1" ht="20.100000000000001" customHeight="1" x14ac:dyDescent="0.25">
      <c r="A4" s="190" t="s">
        <v>254</v>
      </c>
      <c r="B4" s="188" t="s">
        <v>5</v>
      </c>
      <c r="C4" s="176"/>
      <c r="D4" s="178"/>
      <c r="E4" s="176"/>
      <c r="F4" s="176"/>
      <c r="G4" s="176"/>
      <c r="H4" s="176"/>
      <c r="I4" s="176"/>
      <c r="J4" s="176"/>
      <c r="K4" s="176"/>
      <c r="L4" s="17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</row>
    <row r="5" spans="1:167" s="174" customFormat="1" ht="20.100000000000001" customHeight="1" x14ac:dyDescent="0.25">
      <c r="A5" s="262" t="s">
        <v>173</v>
      </c>
      <c r="B5" s="263"/>
      <c r="C5" s="176"/>
      <c r="D5" s="178"/>
      <c r="E5" s="176"/>
      <c r="F5" s="176"/>
      <c r="G5" s="176"/>
      <c r="H5" s="176"/>
      <c r="I5" s="176"/>
      <c r="J5" s="176"/>
      <c r="K5" s="176"/>
      <c r="L5" s="17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</row>
    <row r="6" spans="1:167" s="174" customFormat="1" ht="20.100000000000001" customHeight="1" x14ac:dyDescent="0.25">
      <c r="A6" s="265" t="s">
        <v>248</v>
      </c>
      <c r="B6" s="251"/>
      <c r="C6" s="176"/>
      <c r="D6" s="178"/>
      <c r="E6" s="176"/>
      <c r="F6" s="176"/>
      <c r="G6" s="176"/>
      <c r="H6" s="176"/>
      <c r="I6" s="176"/>
      <c r="J6" s="176"/>
      <c r="K6" s="176"/>
      <c r="L6" s="17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</row>
    <row r="7" spans="1:167" s="174" customFormat="1" ht="20.100000000000001" customHeight="1" x14ac:dyDescent="0.25">
      <c r="A7" s="265"/>
      <c r="B7" s="252"/>
      <c r="C7" s="176"/>
      <c r="D7" s="178"/>
      <c r="E7" s="176"/>
      <c r="F7" s="176"/>
      <c r="G7" s="176"/>
      <c r="H7" s="176"/>
      <c r="I7" s="176"/>
      <c r="J7" s="176"/>
      <c r="K7" s="176"/>
      <c r="L7" s="17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</row>
    <row r="8" spans="1:167" s="174" customFormat="1" ht="20.100000000000001" customHeight="1" x14ac:dyDescent="0.25">
      <c r="A8" s="265"/>
      <c r="B8" s="252"/>
      <c r="C8" s="176"/>
      <c r="D8" s="178"/>
      <c r="E8" s="176"/>
      <c r="F8" s="176"/>
      <c r="G8" s="176"/>
      <c r="H8" s="176"/>
      <c r="I8" s="176"/>
      <c r="J8" s="176"/>
      <c r="K8" s="176"/>
      <c r="L8" s="17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</row>
    <row r="9" spans="1:167" s="174" customFormat="1" ht="20.100000000000001" customHeight="1" x14ac:dyDescent="0.25">
      <c r="A9" s="265"/>
      <c r="B9" s="252"/>
      <c r="C9" s="176"/>
      <c r="D9" s="178"/>
      <c r="E9" s="176"/>
      <c r="F9" s="176"/>
      <c r="G9" s="176"/>
      <c r="H9" s="176"/>
      <c r="I9" s="176"/>
      <c r="J9" s="176"/>
      <c r="K9" s="176"/>
      <c r="L9" s="17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</row>
    <row r="10" spans="1:167" s="174" customFormat="1" ht="20.100000000000001" customHeight="1" x14ac:dyDescent="0.25">
      <c r="A10" s="265"/>
      <c r="B10" s="252"/>
      <c r="C10" s="176"/>
      <c r="D10" s="178"/>
      <c r="E10" s="176"/>
      <c r="F10" s="176"/>
      <c r="G10" s="176"/>
      <c r="H10" s="176"/>
      <c r="I10" s="176"/>
      <c r="J10" s="176"/>
      <c r="K10" s="176"/>
      <c r="L10" s="17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</row>
    <row r="11" spans="1:167" s="174" customFormat="1" ht="19.5" customHeight="1" x14ac:dyDescent="0.25">
      <c r="A11" s="265"/>
      <c r="B11" s="253"/>
      <c r="C11" s="176"/>
      <c r="D11" s="178"/>
      <c r="E11" s="176"/>
      <c r="F11" s="176"/>
      <c r="G11" s="176"/>
      <c r="H11" s="176"/>
      <c r="I11" s="176"/>
      <c r="J11" s="176"/>
      <c r="K11" s="176"/>
      <c r="L11" s="17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</row>
    <row r="12" spans="1:167" s="174" customFormat="1" ht="20.100000000000001" customHeight="1" x14ac:dyDescent="0.25">
      <c r="A12" s="262" t="s">
        <v>170</v>
      </c>
      <c r="B12" s="263"/>
      <c r="C12" s="176"/>
      <c r="D12" s="178"/>
      <c r="E12" s="176"/>
      <c r="F12" s="176"/>
      <c r="G12" s="176"/>
      <c r="H12" s="176"/>
      <c r="I12" s="176"/>
      <c r="J12" s="176"/>
      <c r="K12" s="176"/>
      <c r="L12" s="17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</row>
    <row r="13" spans="1:167" s="174" customFormat="1" ht="20.100000000000001" customHeight="1" x14ac:dyDescent="0.25">
      <c r="A13" s="258" t="s">
        <v>174</v>
      </c>
      <c r="B13" s="251"/>
      <c r="C13" s="176"/>
      <c r="D13" s="178"/>
      <c r="E13" s="176"/>
      <c r="F13" s="176"/>
      <c r="G13" s="176"/>
      <c r="H13" s="176"/>
      <c r="I13" s="176"/>
      <c r="J13" s="176"/>
      <c r="K13" s="176"/>
      <c r="L13" s="17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</row>
    <row r="14" spans="1:167" s="174" customFormat="1" ht="20.100000000000001" customHeight="1" x14ac:dyDescent="0.25">
      <c r="A14" s="259"/>
      <c r="B14" s="252"/>
      <c r="C14" s="176"/>
      <c r="D14" s="178"/>
      <c r="E14" s="176"/>
      <c r="F14" s="176"/>
      <c r="G14" s="176"/>
      <c r="H14" s="176"/>
      <c r="I14" s="176"/>
      <c r="J14" s="176"/>
      <c r="K14" s="176"/>
      <c r="L14" s="17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</row>
    <row r="15" spans="1:167" s="174" customFormat="1" ht="20.100000000000001" customHeight="1" x14ac:dyDescent="0.25">
      <c r="A15" s="259"/>
      <c r="B15" s="252"/>
      <c r="C15" s="176"/>
      <c r="D15" s="178"/>
      <c r="E15" s="176"/>
      <c r="F15" s="176"/>
      <c r="G15" s="176"/>
      <c r="H15" s="176"/>
      <c r="I15" s="176"/>
      <c r="J15" s="176"/>
      <c r="K15" s="176"/>
      <c r="L15" s="17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</row>
    <row r="16" spans="1:167" s="174" customFormat="1" ht="5.0999999999999996" customHeight="1" x14ac:dyDescent="0.25">
      <c r="A16" s="193"/>
      <c r="B16" s="253"/>
      <c r="C16" s="176"/>
      <c r="D16" s="178"/>
      <c r="E16" s="176"/>
      <c r="F16" s="176"/>
      <c r="G16" s="176"/>
      <c r="H16" s="176"/>
      <c r="I16" s="176"/>
      <c r="J16" s="176"/>
      <c r="K16" s="176"/>
      <c r="L16" s="17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</row>
    <row r="17" spans="1:167" s="174" customFormat="1" ht="20.100000000000001" customHeight="1" x14ac:dyDescent="0.25">
      <c r="A17" s="258" t="s">
        <v>175</v>
      </c>
      <c r="B17" s="251"/>
      <c r="C17" s="176"/>
      <c r="D17" s="178"/>
      <c r="E17" s="176"/>
      <c r="F17" s="176"/>
      <c r="G17" s="176"/>
      <c r="H17" s="176"/>
      <c r="I17" s="176"/>
      <c r="J17" s="176"/>
      <c r="K17" s="176"/>
      <c r="L17" s="17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</row>
    <row r="18" spans="1:167" s="174" customFormat="1" ht="20.100000000000001" customHeight="1" x14ac:dyDescent="0.25">
      <c r="A18" s="259"/>
      <c r="B18" s="252"/>
      <c r="C18" s="176"/>
      <c r="D18" s="178"/>
      <c r="E18" s="176"/>
      <c r="F18" s="176"/>
      <c r="G18" s="176"/>
      <c r="H18" s="176"/>
      <c r="I18" s="176"/>
      <c r="J18" s="176"/>
      <c r="K18" s="176"/>
      <c r="L18" s="17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</row>
    <row r="19" spans="1:167" s="174" customFormat="1" ht="20.100000000000001" customHeight="1" x14ac:dyDescent="0.25">
      <c r="A19" s="259"/>
      <c r="B19" s="252"/>
      <c r="C19" s="176"/>
      <c r="D19" s="178"/>
      <c r="E19" s="176"/>
      <c r="F19" s="176"/>
      <c r="G19" s="176"/>
      <c r="H19" s="176"/>
      <c r="I19" s="176"/>
      <c r="J19" s="176"/>
      <c r="K19" s="176"/>
      <c r="L19" s="17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</row>
    <row r="20" spans="1:167" s="174" customFormat="1" ht="5.0999999999999996" customHeight="1" x14ac:dyDescent="0.25">
      <c r="A20" s="187"/>
      <c r="B20" s="253"/>
      <c r="C20" s="176"/>
      <c r="D20" s="178"/>
      <c r="E20" s="176"/>
      <c r="F20" s="176"/>
      <c r="G20" s="176"/>
      <c r="H20" s="176"/>
      <c r="I20" s="176"/>
      <c r="J20" s="176"/>
      <c r="K20" s="176"/>
      <c r="L20" s="17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</row>
    <row r="21" spans="1:167" s="174" customFormat="1" ht="20.100000000000001" customHeight="1" x14ac:dyDescent="0.25">
      <c r="A21" s="189" t="s">
        <v>171</v>
      </c>
      <c r="B21" s="194"/>
      <c r="C21" s="195"/>
      <c r="D21" s="178"/>
      <c r="E21" s="176"/>
      <c r="F21" s="176"/>
      <c r="G21" s="176"/>
      <c r="H21" s="176"/>
      <c r="I21" s="176"/>
      <c r="J21" s="176"/>
      <c r="K21" s="176"/>
      <c r="L21" s="17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</row>
    <row r="22" spans="1:167" s="174" customFormat="1" ht="20.100000000000001" customHeight="1" x14ac:dyDescent="0.25">
      <c r="A22" s="260" t="s">
        <v>176</v>
      </c>
      <c r="B22" s="264"/>
      <c r="C22" s="176"/>
      <c r="D22" s="178"/>
      <c r="E22" s="176"/>
      <c r="F22" s="176"/>
      <c r="G22" s="176"/>
      <c r="H22" s="176"/>
      <c r="I22" s="176"/>
      <c r="J22" s="176"/>
      <c r="K22" s="176"/>
      <c r="L22" s="17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</row>
    <row r="23" spans="1:167" s="174" customFormat="1" ht="20.100000000000001" customHeight="1" x14ac:dyDescent="0.25">
      <c r="A23" s="260"/>
      <c r="B23" s="264"/>
      <c r="C23" s="176"/>
      <c r="D23" s="178"/>
      <c r="E23" s="176"/>
      <c r="F23" s="176"/>
      <c r="G23" s="176"/>
      <c r="H23" s="176"/>
      <c r="I23" s="176"/>
      <c r="J23" s="176"/>
      <c r="K23" s="176"/>
      <c r="L23" s="17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</row>
    <row r="24" spans="1:167" s="174" customFormat="1" ht="20.100000000000001" customHeight="1" x14ac:dyDescent="0.25">
      <c r="A24" s="260"/>
      <c r="B24" s="264"/>
      <c r="C24" s="176"/>
      <c r="D24" s="178"/>
      <c r="E24" s="176"/>
      <c r="F24" s="176"/>
      <c r="G24" s="176"/>
      <c r="H24" s="176"/>
      <c r="I24" s="176"/>
      <c r="J24" s="176"/>
      <c r="K24" s="176"/>
      <c r="L24" s="17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</row>
    <row r="25" spans="1:167" s="174" customFormat="1" ht="20.100000000000001" customHeight="1" x14ac:dyDescent="0.25">
      <c r="A25" s="260" t="s">
        <v>239</v>
      </c>
      <c r="B25" s="264"/>
      <c r="C25" s="176"/>
      <c r="D25" s="178"/>
      <c r="E25" s="176"/>
      <c r="F25" s="176"/>
      <c r="G25" s="176"/>
      <c r="H25" s="176"/>
      <c r="I25" s="176"/>
      <c r="J25" s="176"/>
      <c r="K25" s="176"/>
      <c r="L25" s="17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</row>
    <row r="26" spans="1:167" s="174" customFormat="1" ht="20.100000000000001" customHeight="1" x14ac:dyDescent="0.25">
      <c r="A26" s="260"/>
      <c r="B26" s="264"/>
      <c r="C26" s="176"/>
      <c r="D26" s="178"/>
      <c r="E26" s="176"/>
      <c r="F26" s="176"/>
      <c r="G26" s="176"/>
      <c r="H26" s="176"/>
      <c r="I26" s="176"/>
      <c r="J26" s="176"/>
      <c r="K26" s="176"/>
      <c r="L26" s="17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</row>
    <row r="27" spans="1:167" s="174" customFormat="1" ht="20.100000000000001" customHeight="1" x14ac:dyDescent="0.25">
      <c r="A27" s="260"/>
      <c r="B27" s="264"/>
      <c r="C27" s="176"/>
      <c r="D27" s="178"/>
      <c r="E27" s="176"/>
      <c r="F27" s="176"/>
      <c r="G27" s="176"/>
      <c r="H27" s="176"/>
      <c r="I27" s="176"/>
      <c r="J27" s="176"/>
      <c r="K27" s="176"/>
      <c r="L27" s="17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</row>
    <row r="28" spans="1:167" s="174" customFormat="1" ht="20.100000000000001" customHeight="1" x14ac:dyDescent="0.25">
      <c r="A28" s="260" t="s">
        <v>177</v>
      </c>
      <c r="B28" s="264"/>
      <c r="C28" s="176"/>
      <c r="D28" s="178"/>
      <c r="E28" s="176"/>
      <c r="F28" s="176"/>
      <c r="G28" s="176"/>
      <c r="H28" s="176"/>
      <c r="I28" s="176"/>
      <c r="J28" s="176"/>
      <c r="K28" s="176"/>
      <c r="L28" s="17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</row>
    <row r="29" spans="1:167" s="174" customFormat="1" ht="20.100000000000001" customHeight="1" x14ac:dyDescent="0.25">
      <c r="A29" s="261"/>
      <c r="B29" s="264"/>
      <c r="C29" s="176"/>
      <c r="D29" s="178"/>
      <c r="E29" s="176"/>
      <c r="F29" s="176"/>
      <c r="G29" s="176"/>
      <c r="H29" s="176"/>
      <c r="I29" s="176"/>
      <c r="J29" s="176"/>
      <c r="K29" s="176"/>
      <c r="L29" s="17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</row>
    <row r="30" spans="1:167" s="174" customFormat="1" ht="20.100000000000001" customHeight="1" x14ac:dyDescent="0.25">
      <c r="A30" s="261"/>
      <c r="B30" s="264"/>
      <c r="C30" s="176"/>
      <c r="D30" s="178"/>
      <c r="E30" s="176"/>
      <c r="F30" s="176"/>
      <c r="G30" s="176"/>
      <c r="H30" s="176"/>
      <c r="I30" s="176"/>
      <c r="J30" s="176"/>
      <c r="K30" s="176"/>
      <c r="L30" s="17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</row>
    <row r="31" spans="1:167" s="174" customFormat="1" ht="20.100000000000001" customHeight="1" x14ac:dyDescent="0.25">
      <c r="A31" s="260" t="s">
        <v>172</v>
      </c>
      <c r="B31" s="264"/>
      <c r="C31" s="176"/>
      <c r="D31" s="178"/>
      <c r="E31" s="176"/>
      <c r="F31" s="176"/>
      <c r="G31" s="176"/>
      <c r="H31" s="176"/>
      <c r="I31" s="176"/>
      <c r="J31" s="176"/>
      <c r="K31" s="176"/>
      <c r="L31" s="17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</row>
    <row r="32" spans="1:167" s="174" customFormat="1" ht="20.100000000000001" customHeight="1" x14ac:dyDescent="0.25">
      <c r="A32" s="261"/>
      <c r="B32" s="264"/>
      <c r="C32" s="176"/>
      <c r="D32" s="178"/>
      <c r="E32" s="176"/>
      <c r="F32" s="176"/>
      <c r="G32" s="176"/>
      <c r="H32" s="176"/>
      <c r="I32" s="176"/>
      <c r="J32" s="176"/>
      <c r="K32" s="176"/>
      <c r="L32" s="17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</row>
    <row r="33" spans="1:167" s="174" customFormat="1" ht="20.100000000000001" customHeight="1" x14ac:dyDescent="0.25">
      <c r="A33" s="261"/>
      <c r="B33" s="264"/>
      <c r="C33" s="176"/>
      <c r="D33" s="178"/>
      <c r="E33" s="176"/>
      <c r="F33" s="176"/>
      <c r="G33" s="176"/>
      <c r="H33" s="176"/>
      <c r="I33" s="176"/>
      <c r="J33" s="176"/>
      <c r="K33" s="176"/>
      <c r="L33" s="17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</row>
    <row r="34" spans="1:167" s="174" customFormat="1" ht="20.100000000000001" customHeight="1" x14ac:dyDescent="0.25">
      <c r="A34" s="255" t="s">
        <v>178</v>
      </c>
      <c r="B34" s="248"/>
      <c r="C34" s="176"/>
      <c r="D34" s="178"/>
      <c r="E34" s="176"/>
      <c r="F34" s="176"/>
      <c r="G34" s="176"/>
      <c r="H34" s="176"/>
      <c r="I34" s="176"/>
      <c r="J34" s="176"/>
      <c r="K34" s="176"/>
      <c r="L34" s="17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</row>
    <row r="35" spans="1:167" s="174" customFormat="1" ht="20.100000000000001" customHeight="1" x14ac:dyDescent="0.25">
      <c r="A35" s="256"/>
      <c r="B35" s="249"/>
      <c r="C35" s="176"/>
      <c r="D35" s="178"/>
      <c r="E35" s="176"/>
      <c r="F35" s="176"/>
      <c r="G35" s="176"/>
      <c r="H35" s="176"/>
      <c r="I35" s="176"/>
      <c r="J35" s="176"/>
      <c r="K35" s="176"/>
      <c r="L35" s="17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</row>
    <row r="36" spans="1:167" s="174" customFormat="1" ht="20.100000000000001" customHeight="1" x14ac:dyDescent="0.25">
      <c r="A36" s="256"/>
      <c r="B36" s="249"/>
      <c r="C36" s="176"/>
      <c r="D36" s="178"/>
      <c r="E36" s="176"/>
      <c r="F36" s="176"/>
      <c r="G36" s="176"/>
      <c r="H36" s="176"/>
      <c r="I36" s="176"/>
      <c r="J36" s="176"/>
      <c r="K36" s="176"/>
      <c r="L36" s="17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</row>
    <row r="37" spans="1:167" s="174" customFormat="1" ht="20.100000000000001" customHeight="1" x14ac:dyDescent="0.25">
      <c r="A37" s="256"/>
      <c r="B37" s="249"/>
      <c r="C37" s="176"/>
      <c r="D37" s="178"/>
      <c r="E37" s="176"/>
      <c r="F37" s="176"/>
      <c r="G37" s="176"/>
      <c r="H37" s="176"/>
      <c r="I37" s="176"/>
      <c r="J37" s="176"/>
      <c r="K37" s="176"/>
      <c r="L37" s="17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</row>
    <row r="38" spans="1:167" s="174" customFormat="1" ht="5.0999999999999996" customHeight="1" x14ac:dyDescent="0.25">
      <c r="A38" s="187"/>
      <c r="B38" s="254"/>
      <c r="C38" s="176"/>
      <c r="D38" s="178"/>
      <c r="E38" s="176"/>
      <c r="F38" s="176"/>
      <c r="G38" s="176"/>
      <c r="H38" s="176"/>
      <c r="I38" s="176"/>
      <c r="J38" s="176"/>
      <c r="K38" s="176"/>
      <c r="L38" s="17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</row>
    <row r="39" spans="1:167" s="174" customFormat="1" ht="20.100000000000001" customHeight="1" x14ac:dyDescent="0.25">
      <c r="A39" s="255" t="s">
        <v>179</v>
      </c>
      <c r="B39" s="248"/>
      <c r="C39" s="176"/>
      <c r="D39" s="178"/>
      <c r="E39" s="176"/>
      <c r="F39" s="176"/>
      <c r="G39" s="176"/>
      <c r="H39" s="176"/>
      <c r="I39" s="176"/>
      <c r="J39" s="176"/>
      <c r="K39" s="176"/>
      <c r="L39" s="17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</row>
    <row r="40" spans="1:167" s="174" customFormat="1" ht="20.100000000000001" customHeight="1" x14ac:dyDescent="0.25">
      <c r="A40" s="256"/>
      <c r="B40" s="249"/>
      <c r="C40" s="176"/>
      <c r="D40" s="178"/>
      <c r="E40" s="176"/>
      <c r="F40" s="176"/>
      <c r="G40" s="176"/>
      <c r="H40" s="176"/>
      <c r="I40" s="176"/>
      <c r="J40" s="176"/>
      <c r="K40" s="176"/>
      <c r="L40" s="17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</row>
    <row r="41" spans="1:167" s="174" customFormat="1" ht="20.100000000000001" customHeight="1" x14ac:dyDescent="0.25">
      <c r="A41" s="256"/>
      <c r="B41" s="249"/>
      <c r="C41" s="177"/>
      <c r="D41" s="176"/>
      <c r="E41" s="176"/>
      <c r="F41" s="176"/>
      <c r="G41" s="176"/>
      <c r="H41" s="176"/>
      <c r="I41" s="176"/>
      <c r="J41" s="176"/>
      <c r="K41" s="176"/>
      <c r="L41" s="17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</row>
    <row r="42" spans="1:167" s="174" customFormat="1" ht="20.100000000000001" customHeight="1" thickBot="1" x14ac:dyDescent="0.3">
      <c r="A42" s="257"/>
      <c r="B42" s="250"/>
      <c r="C42" s="177"/>
      <c r="D42" s="176"/>
      <c r="E42" s="176"/>
      <c r="F42" s="176"/>
      <c r="G42" s="176"/>
      <c r="H42" s="176"/>
      <c r="I42" s="176"/>
      <c r="J42" s="176"/>
      <c r="K42" s="176"/>
      <c r="L42" s="17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</row>
    <row r="43" spans="1:167" s="174" customFormat="1" ht="20.100000000000001" customHeight="1" x14ac:dyDescent="0.25">
      <c r="B43" s="177"/>
      <c r="C43" s="176"/>
      <c r="D43" s="178"/>
      <c r="E43" s="176"/>
      <c r="F43" s="176"/>
      <c r="G43" s="176"/>
      <c r="H43" s="176"/>
      <c r="I43" s="176"/>
      <c r="J43" s="176"/>
      <c r="K43" s="176"/>
      <c r="L43" s="17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</row>
    <row r="44" spans="1:167" s="174" customFormat="1" ht="20.100000000000001" customHeight="1" x14ac:dyDescent="0.25">
      <c r="B44" s="180"/>
      <c r="C44" s="163"/>
      <c r="D44" s="179"/>
      <c r="E44" s="163"/>
      <c r="F44" s="163"/>
      <c r="G44" s="163"/>
      <c r="H44" s="163"/>
      <c r="I44" s="163"/>
      <c r="J44" s="163"/>
      <c r="K44" s="163"/>
      <c r="L44" s="163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6"/>
    </row>
    <row r="45" spans="1:167" s="174" customFormat="1" ht="20.100000000000001" customHeight="1" x14ac:dyDescent="0.25">
      <c r="B45" s="181"/>
      <c r="C45" s="163"/>
      <c r="D45" s="179"/>
      <c r="E45" s="163"/>
      <c r="F45" s="163"/>
      <c r="G45" s="163"/>
      <c r="H45" s="163"/>
      <c r="I45" s="163"/>
      <c r="J45" s="163"/>
      <c r="K45" s="163"/>
      <c r="L45" s="163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6"/>
      <c r="FG45" s="166"/>
      <c r="FH45" s="166"/>
      <c r="FI45" s="166"/>
      <c r="FJ45" s="166"/>
      <c r="FK45" s="166"/>
    </row>
    <row r="46" spans="1:167" s="174" customFormat="1" ht="20.100000000000001" customHeight="1" x14ac:dyDescent="0.25">
      <c r="B46" s="181"/>
      <c r="C46" s="163"/>
      <c r="D46" s="179"/>
      <c r="E46" s="163"/>
      <c r="F46" s="163"/>
      <c r="G46" s="163"/>
      <c r="H46" s="163"/>
      <c r="I46" s="163"/>
      <c r="J46" s="163"/>
      <c r="K46" s="163"/>
      <c r="L46" s="163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</row>
    <row r="47" spans="1:167" s="174" customFormat="1" ht="20.100000000000001" customHeight="1" x14ac:dyDescent="0.25">
      <c r="B47" s="181"/>
      <c r="C47" s="163"/>
      <c r="D47" s="179"/>
      <c r="E47" s="163"/>
      <c r="F47" s="163"/>
      <c r="G47" s="163"/>
      <c r="H47" s="163"/>
      <c r="I47" s="163"/>
      <c r="J47" s="163"/>
      <c r="K47" s="163"/>
      <c r="L47" s="163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6"/>
      <c r="FD47" s="166"/>
      <c r="FE47" s="166"/>
      <c r="FF47" s="166"/>
      <c r="FG47" s="166"/>
      <c r="FH47" s="166"/>
      <c r="FI47" s="166"/>
      <c r="FJ47" s="166"/>
      <c r="FK47" s="166"/>
    </row>
    <row r="48" spans="1:167" s="174" customFormat="1" ht="20.100000000000001" customHeight="1" x14ac:dyDescent="0.25">
      <c r="A48" s="181"/>
      <c r="B48" s="181"/>
      <c r="C48" s="163"/>
      <c r="D48" s="179"/>
      <c r="E48" s="163"/>
      <c r="F48" s="163"/>
      <c r="G48" s="163"/>
      <c r="H48" s="163"/>
      <c r="I48" s="163"/>
      <c r="J48" s="163"/>
      <c r="K48" s="163"/>
      <c r="L48" s="163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66"/>
    </row>
    <row r="49" spans="2:167" s="174" customFormat="1" ht="20.100000000000001" customHeight="1" x14ac:dyDescent="0.25">
      <c r="B49" s="181"/>
      <c r="C49" s="163"/>
      <c r="D49" s="179"/>
      <c r="E49" s="163"/>
      <c r="F49" s="163"/>
      <c r="G49" s="163"/>
      <c r="H49" s="163"/>
      <c r="I49" s="163"/>
      <c r="J49" s="163"/>
      <c r="K49" s="163"/>
      <c r="L49" s="163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66"/>
    </row>
    <row r="50" spans="2:167" s="174" customFormat="1" ht="20.100000000000001" customHeight="1" x14ac:dyDescent="0.25">
      <c r="B50" s="181"/>
      <c r="C50" s="163"/>
      <c r="D50" s="179"/>
      <c r="E50" s="163"/>
      <c r="F50" s="163"/>
      <c r="G50" s="163"/>
      <c r="H50" s="163"/>
      <c r="I50" s="163"/>
      <c r="J50" s="163"/>
      <c r="K50" s="163"/>
      <c r="L50" s="163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  <c r="DY50" s="166"/>
      <c r="DZ50" s="166"/>
      <c r="EA50" s="166"/>
      <c r="EB50" s="166"/>
      <c r="EC50" s="166"/>
      <c r="ED50" s="166"/>
      <c r="EE50" s="166"/>
      <c r="EF50" s="166"/>
      <c r="EG50" s="166"/>
      <c r="EH50" s="166"/>
      <c r="EI50" s="166"/>
      <c r="EJ50" s="166"/>
      <c r="EK50" s="166"/>
      <c r="EL50" s="166"/>
      <c r="EM50" s="166"/>
      <c r="EN50" s="166"/>
      <c r="EO50" s="166"/>
      <c r="EP50" s="166"/>
      <c r="EQ50" s="166"/>
      <c r="ER50" s="166"/>
      <c r="ES50" s="166"/>
      <c r="ET50" s="166"/>
      <c r="EU50" s="166"/>
      <c r="EV50" s="166"/>
      <c r="EW50" s="166"/>
      <c r="EX50" s="166"/>
      <c r="EY50" s="166"/>
      <c r="EZ50" s="166"/>
      <c r="FA50" s="166"/>
      <c r="FB50" s="166"/>
      <c r="FC50" s="166"/>
      <c r="FD50" s="166"/>
      <c r="FE50" s="166"/>
      <c r="FF50" s="166"/>
      <c r="FG50" s="166"/>
      <c r="FH50" s="166"/>
      <c r="FI50" s="166"/>
      <c r="FJ50" s="166"/>
      <c r="FK50" s="166"/>
    </row>
    <row r="51" spans="2:167" s="174" customFormat="1" ht="20.100000000000001" customHeight="1" x14ac:dyDescent="0.25">
      <c r="B51" s="172"/>
      <c r="C51" s="163"/>
      <c r="D51" s="179"/>
      <c r="E51" s="163"/>
      <c r="F51" s="163"/>
      <c r="G51" s="163"/>
      <c r="H51" s="163"/>
      <c r="I51" s="163"/>
      <c r="J51" s="163"/>
      <c r="K51" s="163"/>
      <c r="L51" s="163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</row>
    <row r="52" spans="2:167" s="174" customFormat="1" ht="20.100000000000001" customHeight="1" x14ac:dyDescent="0.25">
      <c r="B52" s="181"/>
      <c r="C52" s="163"/>
      <c r="D52" s="179"/>
      <c r="E52" s="163"/>
      <c r="F52" s="163"/>
      <c r="G52" s="163"/>
      <c r="H52" s="163"/>
      <c r="I52" s="163"/>
      <c r="J52" s="163"/>
      <c r="K52" s="163"/>
      <c r="L52" s="163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166"/>
      <c r="EB52" s="166"/>
      <c r="EC52" s="166"/>
      <c r="ED52" s="166"/>
      <c r="EE52" s="166"/>
      <c r="EF52" s="166"/>
      <c r="EG52" s="166"/>
      <c r="EH52" s="166"/>
      <c r="EI52" s="166"/>
      <c r="EJ52" s="166"/>
      <c r="EK52" s="166"/>
      <c r="EL52" s="166"/>
      <c r="EM52" s="166"/>
      <c r="EN52" s="166"/>
      <c r="EO52" s="166"/>
      <c r="EP52" s="166"/>
      <c r="EQ52" s="166"/>
      <c r="ER52" s="166"/>
      <c r="ES52" s="166"/>
      <c r="ET52" s="166"/>
      <c r="EU52" s="166"/>
      <c r="EV52" s="166"/>
      <c r="EW52" s="166"/>
      <c r="EX52" s="166"/>
      <c r="EY52" s="166"/>
      <c r="EZ52" s="166"/>
      <c r="FA52" s="166"/>
      <c r="FB52" s="166"/>
      <c r="FC52" s="166"/>
      <c r="FD52" s="166"/>
      <c r="FE52" s="166"/>
      <c r="FF52" s="166"/>
      <c r="FG52" s="166"/>
      <c r="FH52" s="166"/>
      <c r="FI52" s="166"/>
      <c r="FJ52" s="166"/>
      <c r="FK52" s="166"/>
    </row>
    <row r="53" spans="2:167" s="174" customFormat="1" ht="20.100000000000001" customHeight="1" x14ac:dyDescent="0.25">
      <c r="B53" s="172"/>
      <c r="C53" s="163"/>
      <c r="D53" s="179"/>
      <c r="E53" s="163"/>
      <c r="F53" s="163"/>
      <c r="G53" s="163"/>
      <c r="H53" s="163"/>
      <c r="I53" s="163"/>
      <c r="J53" s="163"/>
      <c r="K53" s="163"/>
      <c r="L53" s="163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166"/>
      <c r="EZ53" s="166"/>
      <c r="FA53" s="166"/>
      <c r="FB53" s="166"/>
      <c r="FC53" s="166"/>
      <c r="FD53" s="166"/>
      <c r="FE53" s="166"/>
      <c r="FF53" s="166"/>
      <c r="FG53" s="166"/>
      <c r="FH53" s="166"/>
      <c r="FI53" s="166"/>
      <c r="FJ53" s="166"/>
      <c r="FK53" s="166"/>
    </row>
    <row r="54" spans="2:167" s="174" customFormat="1" ht="20.100000000000001" customHeight="1" x14ac:dyDescent="0.25">
      <c r="B54" s="181"/>
      <c r="C54" s="163"/>
      <c r="D54" s="179"/>
      <c r="E54" s="163"/>
      <c r="F54" s="163"/>
      <c r="G54" s="163"/>
      <c r="H54" s="163"/>
      <c r="I54" s="163"/>
      <c r="J54" s="163"/>
      <c r="K54" s="163"/>
      <c r="L54" s="163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166"/>
      <c r="ET54" s="166"/>
      <c r="EU54" s="166"/>
      <c r="EV54" s="166"/>
      <c r="EW54" s="166"/>
      <c r="EX54" s="166"/>
      <c r="EY54" s="166"/>
      <c r="EZ54" s="166"/>
      <c r="FA54" s="166"/>
      <c r="FB54" s="166"/>
      <c r="FC54" s="166"/>
      <c r="FD54" s="166"/>
      <c r="FE54" s="166"/>
      <c r="FF54" s="166"/>
      <c r="FG54" s="166"/>
      <c r="FH54" s="166"/>
      <c r="FI54" s="166"/>
      <c r="FJ54" s="166"/>
      <c r="FK54" s="166"/>
    </row>
    <row r="55" spans="2:167" s="174" customFormat="1" ht="20.100000000000001" customHeight="1" x14ac:dyDescent="0.25">
      <c r="B55" s="172"/>
      <c r="C55" s="163"/>
      <c r="D55" s="179"/>
      <c r="E55" s="163"/>
      <c r="F55" s="163"/>
      <c r="G55" s="163"/>
      <c r="H55" s="163"/>
      <c r="I55" s="163"/>
      <c r="J55" s="163"/>
      <c r="K55" s="163"/>
      <c r="L55" s="163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</row>
    <row r="56" spans="2:167" s="174" customFormat="1" ht="20.100000000000001" customHeight="1" x14ac:dyDescent="0.25">
      <c r="B56" s="181"/>
      <c r="C56" s="163"/>
      <c r="D56" s="179"/>
      <c r="E56" s="163"/>
      <c r="F56" s="163"/>
      <c r="G56" s="163"/>
      <c r="H56" s="163"/>
      <c r="I56" s="163"/>
      <c r="J56" s="163"/>
      <c r="K56" s="163"/>
      <c r="L56" s="163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6"/>
      <c r="DG56" s="166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6"/>
      <c r="FG56" s="166"/>
      <c r="FH56" s="166"/>
      <c r="FI56" s="166"/>
      <c r="FJ56" s="166"/>
      <c r="FK56" s="166"/>
    </row>
    <row r="57" spans="2:167" s="174" customFormat="1" ht="20.100000000000001" customHeight="1" x14ac:dyDescent="0.25">
      <c r="B57" s="172"/>
      <c r="C57" s="163"/>
      <c r="D57" s="179"/>
      <c r="E57" s="163"/>
      <c r="F57" s="163"/>
      <c r="G57" s="163"/>
      <c r="H57" s="163"/>
      <c r="I57" s="163"/>
      <c r="J57" s="163"/>
      <c r="K57" s="163"/>
      <c r="L57" s="163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166"/>
      <c r="EZ57" s="166"/>
      <c r="FA57" s="166"/>
      <c r="FB57" s="166"/>
      <c r="FC57" s="166"/>
      <c r="FD57" s="166"/>
      <c r="FE57" s="166"/>
      <c r="FF57" s="166"/>
      <c r="FG57" s="166"/>
      <c r="FH57" s="166"/>
      <c r="FI57" s="166"/>
      <c r="FJ57" s="166"/>
      <c r="FK57" s="166"/>
    </row>
    <row r="58" spans="2:167" s="174" customFormat="1" ht="20.100000000000001" customHeight="1" x14ac:dyDescent="0.25">
      <c r="B58" s="181"/>
      <c r="C58" s="163"/>
      <c r="D58" s="179"/>
      <c r="E58" s="163"/>
      <c r="F58" s="163"/>
      <c r="G58" s="163"/>
      <c r="H58" s="163"/>
      <c r="I58" s="163"/>
      <c r="J58" s="163"/>
      <c r="K58" s="163"/>
      <c r="L58" s="163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6"/>
      <c r="EZ58" s="166"/>
      <c r="FA58" s="166"/>
      <c r="FB58" s="166"/>
      <c r="FC58" s="166"/>
      <c r="FD58" s="166"/>
      <c r="FE58" s="166"/>
      <c r="FF58" s="166"/>
      <c r="FG58" s="166"/>
      <c r="FH58" s="166"/>
      <c r="FI58" s="166"/>
      <c r="FJ58" s="166"/>
      <c r="FK58" s="166"/>
    </row>
    <row r="59" spans="2:167" s="174" customFormat="1" ht="20.100000000000001" customHeight="1" x14ac:dyDescent="0.25">
      <c r="B59" s="172"/>
      <c r="C59" s="163"/>
      <c r="D59" s="179"/>
      <c r="E59" s="163"/>
      <c r="F59" s="163"/>
      <c r="G59" s="163"/>
      <c r="H59" s="163"/>
      <c r="I59" s="163"/>
      <c r="J59" s="163"/>
      <c r="K59" s="163"/>
      <c r="L59" s="163"/>
      <c r="M59" s="166"/>
      <c r="N59" s="166"/>
      <c r="O59" s="166"/>
      <c r="P59" s="166"/>
      <c r="Q59" s="166"/>
      <c r="R59" s="166"/>
      <c r="S59" s="166"/>
      <c r="T59" s="166"/>
      <c r="U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6"/>
      <c r="CP59" s="16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66"/>
      <c r="DI59" s="166"/>
      <c r="DJ59" s="166"/>
      <c r="DK59" s="166"/>
      <c r="DL59" s="166"/>
      <c r="DM59" s="166"/>
      <c r="DN59" s="166"/>
      <c r="DO59" s="166"/>
      <c r="DP59" s="166"/>
      <c r="DQ59" s="166"/>
      <c r="DR59" s="166"/>
      <c r="DS59" s="166"/>
      <c r="DT59" s="166"/>
      <c r="DU59" s="166"/>
      <c r="DV59" s="166"/>
      <c r="DW59" s="166"/>
      <c r="DX59" s="166"/>
      <c r="DY59" s="166"/>
      <c r="DZ59" s="166"/>
      <c r="EA59" s="166"/>
      <c r="EB59" s="166"/>
      <c r="EC59" s="166"/>
      <c r="ED59" s="166"/>
      <c r="EE59" s="166"/>
      <c r="EF59" s="166"/>
      <c r="EG59" s="166"/>
      <c r="EH59" s="166"/>
      <c r="EI59" s="166"/>
      <c r="EJ59" s="166"/>
      <c r="EK59" s="166"/>
      <c r="EL59" s="166"/>
      <c r="EM59" s="166"/>
      <c r="EN59" s="166"/>
      <c r="EO59" s="166"/>
      <c r="EP59" s="166"/>
      <c r="EQ59" s="166"/>
      <c r="ER59" s="166"/>
      <c r="ES59" s="166"/>
      <c r="ET59" s="166"/>
      <c r="EU59" s="166"/>
      <c r="EV59" s="166"/>
      <c r="EW59" s="166"/>
      <c r="EX59" s="166"/>
      <c r="EY59" s="166"/>
      <c r="EZ59" s="166"/>
      <c r="FA59" s="166"/>
      <c r="FB59" s="166"/>
      <c r="FC59" s="166"/>
      <c r="FD59" s="166"/>
      <c r="FE59" s="166"/>
      <c r="FF59" s="166"/>
      <c r="FG59" s="166"/>
      <c r="FH59" s="166"/>
      <c r="FI59" s="166"/>
      <c r="FJ59" s="166"/>
      <c r="FK59" s="166"/>
    </row>
    <row r="60" spans="2:167" s="174" customFormat="1" ht="20.100000000000001" customHeight="1" x14ac:dyDescent="0.25">
      <c r="B60" s="180"/>
      <c r="C60" s="163"/>
      <c r="D60" s="179"/>
      <c r="E60" s="163"/>
      <c r="F60" s="163"/>
      <c r="G60" s="163"/>
      <c r="H60" s="163"/>
      <c r="I60" s="163"/>
      <c r="J60" s="163"/>
      <c r="K60" s="163"/>
      <c r="L60" s="163"/>
      <c r="M60" s="166"/>
      <c r="N60" s="166"/>
      <c r="O60" s="166"/>
      <c r="P60" s="166"/>
      <c r="Q60" s="166"/>
      <c r="R60" s="166"/>
      <c r="S60" s="166"/>
      <c r="T60" s="166"/>
      <c r="U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  <c r="EC60" s="166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Q60" s="166"/>
      <c r="ER60" s="166"/>
      <c r="ES60" s="166"/>
      <c r="ET60" s="166"/>
      <c r="EU60" s="166"/>
      <c r="EV60" s="166"/>
      <c r="EW60" s="166"/>
      <c r="EX60" s="166"/>
      <c r="EY60" s="166"/>
      <c r="EZ60" s="166"/>
      <c r="FA60" s="166"/>
      <c r="FB60" s="166"/>
      <c r="FC60" s="166"/>
      <c r="FD60" s="166"/>
      <c r="FE60" s="166"/>
      <c r="FF60" s="166"/>
      <c r="FG60" s="166"/>
      <c r="FH60" s="166"/>
      <c r="FI60" s="166"/>
      <c r="FJ60" s="166"/>
      <c r="FK60" s="166"/>
    </row>
    <row r="61" spans="2:167" s="174" customFormat="1" ht="20.100000000000001" customHeight="1" x14ac:dyDescent="0.25">
      <c r="B61" s="180"/>
      <c r="C61" s="163"/>
      <c r="D61" s="179"/>
      <c r="E61" s="163"/>
      <c r="F61" s="163"/>
      <c r="G61" s="163"/>
      <c r="H61" s="163"/>
      <c r="I61" s="163"/>
      <c r="J61" s="163"/>
      <c r="K61" s="163"/>
      <c r="L61" s="163"/>
      <c r="M61" s="166"/>
      <c r="N61" s="166"/>
      <c r="O61" s="166"/>
      <c r="P61" s="166"/>
      <c r="Q61" s="166"/>
      <c r="R61" s="166"/>
      <c r="S61" s="166"/>
      <c r="T61" s="166"/>
      <c r="U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</row>
    <row r="62" spans="2:167" s="174" customFormat="1" ht="20.100000000000001" customHeight="1" x14ac:dyDescent="0.25">
      <c r="B62" s="181"/>
      <c r="C62" s="163"/>
      <c r="D62" s="179"/>
      <c r="E62" s="163"/>
      <c r="F62" s="163"/>
      <c r="G62" s="163"/>
      <c r="H62" s="163"/>
      <c r="I62" s="163"/>
      <c r="J62" s="163"/>
      <c r="K62" s="163"/>
      <c r="L62" s="163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</row>
    <row r="63" spans="2:167" s="174" customFormat="1" ht="20.100000000000001" customHeight="1" x14ac:dyDescent="0.25">
      <c r="B63" s="180"/>
      <c r="C63" s="163"/>
      <c r="D63" s="179"/>
      <c r="E63" s="163"/>
      <c r="F63" s="163"/>
      <c r="G63" s="163"/>
      <c r="H63" s="163"/>
      <c r="I63" s="163"/>
      <c r="J63" s="163"/>
      <c r="K63" s="163"/>
      <c r="L63" s="163"/>
      <c r="M63" s="166"/>
      <c r="N63" s="166"/>
      <c r="O63" s="166"/>
      <c r="P63" s="166"/>
      <c r="Q63" s="166"/>
      <c r="R63" s="166"/>
      <c r="S63" s="166"/>
      <c r="T63" s="166"/>
      <c r="U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</row>
    <row r="64" spans="2:167" s="174" customFormat="1" ht="20.100000000000001" customHeight="1" x14ac:dyDescent="0.25">
      <c r="B64" s="183"/>
      <c r="C64" s="182"/>
      <c r="D64" s="163"/>
      <c r="E64" s="163"/>
      <c r="F64" s="163"/>
      <c r="G64" s="163"/>
      <c r="H64" s="163"/>
      <c r="I64" s="163"/>
      <c r="J64" s="163"/>
      <c r="K64" s="163"/>
      <c r="L64" s="163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</row>
    <row r="65" spans="1:167" s="174" customFormat="1" ht="20.100000000000001" customHeight="1" x14ac:dyDescent="0.25">
      <c r="A65" s="171"/>
      <c r="B65" s="171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</row>
    <row r="66" spans="1:167" s="174" customFormat="1" ht="22.5" customHeight="1" x14ac:dyDescent="0.25">
      <c r="A66" s="183"/>
      <c r="B66" s="183"/>
      <c r="C66" s="184"/>
      <c r="D66" s="184"/>
      <c r="E66" s="163"/>
      <c r="F66" s="163"/>
      <c r="G66" s="163"/>
      <c r="H66" s="163"/>
      <c r="I66" s="163"/>
      <c r="J66" s="163"/>
      <c r="K66" s="163"/>
      <c r="L66" s="163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</row>
    <row r="67" spans="1:167" s="174" customFormat="1" ht="22.5" customHeight="1" x14ac:dyDescent="0.25">
      <c r="A67" s="183"/>
      <c r="B67" s="183"/>
      <c r="C67" s="184"/>
      <c r="D67" s="184"/>
      <c r="E67" s="163"/>
      <c r="F67" s="163"/>
      <c r="G67" s="163"/>
      <c r="H67" s="163"/>
      <c r="I67" s="163"/>
      <c r="J67" s="163"/>
      <c r="K67" s="163"/>
      <c r="L67" s="163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  <c r="DE67" s="166"/>
      <c r="DF67" s="166"/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</row>
    <row r="68" spans="1:167" s="174" customFormat="1" ht="22.5" customHeight="1" x14ac:dyDescent="0.25">
      <c r="A68" s="183"/>
      <c r="B68" s="183"/>
      <c r="C68" s="184"/>
      <c r="D68" s="184"/>
      <c r="E68" s="163"/>
      <c r="F68" s="163"/>
      <c r="G68" s="163"/>
      <c r="H68" s="163"/>
      <c r="I68" s="163"/>
      <c r="J68" s="163"/>
      <c r="K68" s="163"/>
      <c r="L68" s="163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6"/>
      <c r="CU68" s="166"/>
      <c r="CV68" s="166"/>
      <c r="CW68" s="166"/>
      <c r="CX68" s="166"/>
      <c r="CY68" s="166"/>
      <c r="CZ68" s="166"/>
      <c r="DA68" s="166"/>
      <c r="DB68" s="166"/>
      <c r="DC68" s="166"/>
      <c r="DD68" s="166"/>
      <c r="DE68" s="166"/>
      <c r="DF68" s="166"/>
      <c r="DG68" s="166"/>
      <c r="DH68" s="166"/>
      <c r="DI68" s="166"/>
      <c r="DJ68" s="166"/>
      <c r="DK68" s="166"/>
      <c r="DL68" s="166"/>
      <c r="DM68" s="166"/>
      <c r="DN68" s="166"/>
      <c r="DO68" s="166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</row>
    <row r="69" spans="1:167" ht="20.100000000000001" customHeight="1" x14ac:dyDescent="0.25">
      <c r="A69" s="166"/>
      <c r="B69" s="166"/>
      <c r="C69" s="163"/>
      <c r="D69" s="163"/>
      <c r="E69" s="163"/>
      <c r="F69" s="163"/>
      <c r="G69" s="163"/>
      <c r="H69" s="163"/>
      <c r="I69" s="163"/>
      <c r="J69" s="163"/>
      <c r="K69" s="163"/>
      <c r="L69" s="163"/>
    </row>
    <row r="70" spans="1:167" ht="20.100000000000001" customHeight="1" x14ac:dyDescent="0.25">
      <c r="A70" s="183"/>
      <c r="B70" s="18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1:167" ht="20.100000000000001" customHeight="1" x14ac:dyDescent="0.25">
      <c r="A71" s="171"/>
      <c r="B71" s="171"/>
      <c r="C71" s="163"/>
      <c r="D71" s="163"/>
      <c r="E71" s="163"/>
      <c r="F71" s="163"/>
      <c r="G71" s="163"/>
      <c r="H71" s="163"/>
      <c r="I71" s="163"/>
      <c r="J71" s="163"/>
      <c r="K71" s="163"/>
      <c r="L71" s="163"/>
    </row>
    <row r="72" spans="1:167" ht="20.100000000000001" customHeight="1" x14ac:dyDescent="0.25">
      <c r="A72" s="164"/>
      <c r="B72" s="164"/>
      <c r="C72" s="163"/>
      <c r="D72" s="163"/>
      <c r="E72" s="163"/>
      <c r="F72" s="163"/>
      <c r="G72" s="163"/>
      <c r="H72" s="163"/>
      <c r="I72" s="163"/>
      <c r="J72" s="163"/>
      <c r="K72" s="163"/>
      <c r="L72" s="163"/>
    </row>
    <row r="73" spans="1:167" ht="20.100000000000001" customHeight="1" x14ac:dyDescent="0.25">
      <c r="A73" s="164"/>
      <c r="B73" s="164"/>
      <c r="C73" s="163"/>
      <c r="D73" s="163"/>
      <c r="E73" s="163"/>
      <c r="F73" s="163"/>
      <c r="G73" s="163"/>
      <c r="H73" s="163"/>
      <c r="I73" s="163"/>
      <c r="J73" s="163"/>
      <c r="K73" s="163"/>
      <c r="L73" s="163"/>
    </row>
    <row r="74" spans="1:167" ht="20.100000000000001" customHeight="1" x14ac:dyDescent="0.25">
      <c r="A74" s="164"/>
      <c r="B74" s="164"/>
    </row>
    <row r="75" spans="1:167" ht="20.100000000000001" customHeight="1" x14ac:dyDescent="0.25">
      <c r="A75" s="164"/>
      <c r="B75" s="164"/>
    </row>
    <row r="76" spans="1:167" s="174" customFormat="1" ht="20.100000000000001" customHeight="1" x14ac:dyDescent="0.25">
      <c r="A76" s="166"/>
      <c r="B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</row>
    <row r="77" spans="1:167" s="174" customFormat="1" ht="20.100000000000001" customHeight="1" x14ac:dyDescent="0.25"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6"/>
      <c r="CU77" s="166"/>
      <c r="CV77" s="166"/>
      <c r="CW77" s="166"/>
      <c r="CX77" s="166"/>
      <c r="CY77" s="166"/>
      <c r="CZ77" s="166"/>
      <c r="DA77" s="166"/>
      <c r="DB77" s="166"/>
      <c r="DC77" s="166"/>
      <c r="DD77" s="166"/>
      <c r="DE77" s="166"/>
      <c r="DF77" s="166"/>
      <c r="DG77" s="166"/>
      <c r="DH77" s="166"/>
      <c r="DI77" s="166"/>
      <c r="DJ77" s="166"/>
      <c r="DK77" s="166"/>
      <c r="DL77" s="166"/>
      <c r="DM77" s="166"/>
      <c r="DN77" s="166"/>
      <c r="DO77" s="166"/>
      <c r="DP77" s="166"/>
      <c r="DQ77" s="166"/>
      <c r="DR77" s="166"/>
      <c r="DS77" s="166"/>
      <c r="DT77" s="166"/>
      <c r="DU77" s="166"/>
      <c r="DV77" s="166"/>
      <c r="DW77" s="166"/>
      <c r="DX77" s="166"/>
      <c r="DY77" s="166"/>
      <c r="DZ77" s="166"/>
      <c r="EA77" s="166"/>
      <c r="EB77" s="166"/>
      <c r="EC77" s="166"/>
      <c r="ED77" s="166"/>
      <c r="EE77" s="166"/>
      <c r="EF77" s="166"/>
      <c r="EG77" s="166"/>
      <c r="EH77" s="166"/>
      <c r="EI77" s="166"/>
      <c r="EJ77" s="166"/>
      <c r="EK77" s="166"/>
      <c r="EL77" s="166"/>
      <c r="EM77" s="166"/>
      <c r="EN77" s="166"/>
      <c r="EO77" s="166"/>
      <c r="EP77" s="166"/>
      <c r="EQ77" s="166"/>
      <c r="ER77" s="166"/>
      <c r="ES77" s="166"/>
      <c r="ET77" s="166"/>
      <c r="EU77" s="166"/>
      <c r="EV77" s="166"/>
      <c r="EW77" s="166"/>
      <c r="EX77" s="166"/>
      <c r="EY77" s="166"/>
      <c r="EZ77" s="166"/>
      <c r="FA77" s="166"/>
      <c r="FB77" s="166"/>
      <c r="FC77" s="166"/>
      <c r="FD77" s="166"/>
      <c r="FE77" s="166"/>
      <c r="FF77" s="166"/>
      <c r="FG77" s="166"/>
      <c r="FH77" s="166"/>
      <c r="FI77" s="166"/>
      <c r="FJ77" s="166"/>
      <c r="FK77" s="166"/>
    </row>
    <row r="78" spans="1:167" s="174" customFormat="1" ht="20.100000000000001" customHeight="1" x14ac:dyDescent="0.25"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6"/>
      <c r="EC78" s="166"/>
      <c r="ED78" s="166"/>
      <c r="EE78" s="166"/>
      <c r="EF78" s="166"/>
      <c r="EG78" s="166"/>
      <c r="EH78" s="166"/>
      <c r="EI78" s="166"/>
      <c r="EJ78" s="166"/>
      <c r="EK78" s="166"/>
      <c r="EL78" s="166"/>
      <c r="EM78" s="166"/>
      <c r="EN78" s="166"/>
      <c r="EO78" s="166"/>
      <c r="EP78" s="166"/>
      <c r="EQ78" s="166"/>
      <c r="ER78" s="166"/>
      <c r="ES78" s="166"/>
      <c r="ET78" s="166"/>
      <c r="EU78" s="166"/>
      <c r="EV78" s="166"/>
      <c r="EW78" s="166"/>
      <c r="EX78" s="166"/>
      <c r="EY78" s="166"/>
      <c r="EZ78" s="166"/>
      <c r="FA78" s="166"/>
      <c r="FB78" s="166"/>
      <c r="FC78" s="166"/>
      <c r="FD78" s="166"/>
      <c r="FE78" s="166"/>
      <c r="FF78" s="166"/>
      <c r="FG78" s="166"/>
      <c r="FH78" s="166"/>
      <c r="FI78" s="166"/>
      <c r="FJ78" s="166"/>
      <c r="FK78" s="166"/>
    </row>
    <row r="79" spans="1:167" s="174" customFormat="1" ht="20.100000000000001" customHeight="1" x14ac:dyDescent="0.25"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  <c r="DF79" s="166"/>
      <c r="DG79" s="166"/>
      <c r="DH79" s="166"/>
      <c r="DI79" s="166"/>
      <c r="DJ79" s="166"/>
      <c r="DK79" s="166"/>
      <c r="DL79" s="166"/>
      <c r="DM79" s="166"/>
      <c r="DN79" s="166"/>
      <c r="DO79" s="166"/>
      <c r="DP79" s="166"/>
      <c r="DQ79" s="166"/>
      <c r="DR79" s="166"/>
      <c r="DS79" s="166"/>
      <c r="DT79" s="166"/>
      <c r="DU79" s="166"/>
      <c r="DV79" s="166"/>
      <c r="DW79" s="166"/>
      <c r="DX79" s="166"/>
      <c r="DY79" s="166"/>
      <c r="DZ79" s="166"/>
      <c r="EA79" s="166"/>
      <c r="EB79" s="166"/>
      <c r="EC79" s="166"/>
      <c r="ED79" s="166"/>
      <c r="EE79" s="166"/>
      <c r="EF79" s="166"/>
      <c r="EG79" s="166"/>
      <c r="EH79" s="166"/>
      <c r="EI79" s="166"/>
      <c r="EJ79" s="166"/>
      <c r="EK79" s="166"/>
      <c r="EL79" s="166"/>
      <c r="EM79" s="166"/>
      <c r="EN79" s="166"/>
      <c r="EO79" s="166"/>
      <c r="EP79" s="166"/>
      <c r="EQ79" s="166"/>
      <c r="ER79" s="166"/>
      <c r="ES79" s="166"/>
      <c r="ET79" s="166"/>
      <c r="EU79" s="166"/>
      <c r="EV79" s="166"/>
      <c r="EW79" s="166"/>
      <c r="EX79" s="166"/>
      <c r="EY79" s="166"/>
      <c r="EZ79" s="166"/>
      <c r="FA79" s="166"/>
      <c r="FB79" s="166"/>
      <c r="FC79" s="166"/>
      <c r="FD79" s="166"/>
      <c r="FE79" s="166"/>
      <c r="FF79" s="166"/>
      <c r="FG79" s="166"/>
      <c r="FH79" s="166"/>
      <c r="FI79" s="166"/>
      <c r="FJ79" s="166"/>
      <c r="FK79" s="166"/>
    </row>
  </sheetData>
  <mergeCells count="20">
    <mergeCell ref="A5:B5"/>
    <mergeCell ref="A12:B12"/>
    <mergeCell ref="A22:A24"/>
    <mergeCell ref="A31:A33"/>
    <mergeCell ref="A34:A37"/>
    <mergeCell ref="B22:B24"/>
    <mergeCell ref="B25:B27"/>
    <mergeCell ref="B28:B30"/>
    <mergeCell ref="B31:B33"/>
    <mergeCell ref="A6:A11"/>
    <mergeCell ref="B6:B11"/>
    <mergeCell ref="B39:B42"/>
    <mergeCell ref="B13:B16"/>
    <mergeCell ref="B17:B20"/>
    <mergeCell ref="B34:B38"/>
    <mergeCell ref="A39:A42"/>
    <mergeCell ref="A13:A15"/>
    <mergeCell ref="A17:A19"/>
    <mergeCell ref="A25:A27"/>
    <mergeCell ref="A28:A30"/>
  </mergeCells>
  <pageMargins left="0.98425196850393704" right="0.59055118110236227" top="0.78740157480314965" bottom="0.78740157480314965" header="0.39370078740157483" footer="0.39370078740157483"/>
  <pageSetup paperSize="9" scale="95" orientation="portrait" r:id="rId1"/>
  <headerFooter>
    <oddHeader>&amp;L&amp;"Arial,Standard"&amp;10 
Formblatt A: Checkliste Standortanalyse</oddHeader>
    <oddFooter>&amp;R&amp;"Arial,Standard"&amp;10Seite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O82"/>
  <sheetViews>
    <sheetView showGridLines="0" view="pageLayout" zoomScale="85" zoomScaleNormal="100" zoomScalePageLayoutView="85" workbookViewId="0">
      <selection activeCell="H31" sqref="H31"/>
    </sheetView>
  </sheetViews>
  <sheetFormatPr baseColWidth="10" defaultColWidth="0" defaultRowHeight="15" x14ac:dyDescent="0.25"/>
  <cols>
    <col min="1" max="1" width="3.5703125" style="24" customWidth="1"/>
    <col min="2" max="2" width="9.7109375" style="25" customWidth="1"/>
    <col min="3" max="3" width="35.140625" style="25" customWidth="1"/>
    <col min="4" max="4" width="12.5703125" style="25" customWidth="1"/>
    <col min="5" max="6" width="16.28515625" style="25" customWidth="1"/>
    <col min="7" max="8" width="16.28515625" style="28" customWidth="1"/>
    <col min="9" max="9" width="20.28515625" style="28" customWidth="1"/>
    <col min="10" max="10" width="23" style="24" customWidth="1"/>
    <col min="11" max="171" width="5" style="24" customWidth="1"/>
    <col min="172" max="16384" width="0" style="24" hidden="1"/>
  </cols>
  <sheetData>
    <row r="1" spans="1:9" ht="16.5" customHeight="1" thickBot="1" x14ac:dyDescent="0.3">
      <c r="A1" s="149"/>
      <c r="B1" s="150"/>
      <c r="C1" s="150"/>
      <c r="D1" s="150"/>
      <c r="E1" s="150"/>
      <c r="F1" s="150"/>
      <c r="G1" s="111"/>
      <c r="H1" s="111"/>
      <c r="I1" s="111"/>
    </row>
    <row r="2" spans="1:9" ht="20.100000000000001" customHeight="1" thickBot="1" x14ac:dyDescent="0.3">
      <c r="A2" s="151" t="s">
        <v>225</v>
      </c>
      <c r="B2" s="151"/>
      <c r="C2" s="152"/>
      <c r="D2" s="152"/>
      <c r="E2" s="152"/>
      <c r="F2" s="152"/>
      <c r="G2" s="152"/>
      <c r="H2" s="152"/>
      <c r="I2" s="153"/>
    </row>
    <row r="3" spans="1:9" ht="20.100000000000001" customHeight="1" x14ac:dyDescent="0.25">
      <c r="A3" s="268" t="s">
        <v>132</v>
      </c>
      <c r="B3" s="269"/>
      <c r="C3" s="200"/>
      <c r="D3" s="30"/>
      <c r="E3" s="31" t="s">
        <v>136</v>
      </c>
      <c r="F3" s="201"/>
      <c r="G3" s="31"/>
      <c r="H3" s="142" t="s">
        <v>137</v>
      </c>
      <c r="I3" s="202"/>
    </row>
    <row r="4" spans="1:9" ht="20.100000000000001" customHeight="1" x14ac:dyDescent="0.25">
      <c r="A4" s="270" t="s">
        <v>181</v>
      </c>
      <c r="B4" s="271"/>
      <c r="C4" s="203"/>
      <c r="D4" s="30"/>
      <c r="E4" s="31"/>
      <c r="F4" s="30"/>
      <c r="G4" s="24"/>
      <c r="H4" s="24"/>
      <c r="I4" s="154"/>
    </row>
    <row r="5" spans="1:9" ht="5.25" customHeight="1" x14ac:dyDescent="0.25">
      <c r="A5" s="155"/>
      <c r="B5" s="132"/>
      <c r="C5" s="30"/>
      <c r="D5" s="30"/>
      <c r="E5" s="30"/>
      <c r="F5" s="30"/>
      <c r="G5" s="30"/>
      <c r="H5" s="30"/>
      <c r="I5" s="137"/>
    </row>
    <row r="6" spans="1:9" ht="20.100000000000001" customHeight="1" x14ac:dyDescent="0.25">
      <c r="A6" s="272" t="s">
        <v>167</v>
      </c>
      <c r="B6" s="273"/>
      <c r="C6" s="273"/>
      <c r="D6" s="273"/>
      <c r="E6" s="273"/>
      <c r="F6" s="273"/>
      <c r="G6" s="273"/>
      <c r="H6" s="273"/>
      <c r="I6" s="274"/>
    </row>
    <row r="7" spans="1:9" ht="20.100000000000001" customHeight="1" x14ac:dyDescent="0.25">
      <c r="A7" s="275"/>
      <c r="B7" s="276" t="s">
        <v>135</v>
      </c>
      <c r="C7" s="277"/>
      <c r="D7" s="280" t="s">
        <v>133</v>
      </c>
      <c r="E7" s="280" t="s">
        <v>163</v>
      </c>
      <c r="F7" s="280"/>
      <c r="G7" s="280"/>
      <c r="H7" s="282" t="s">
        <v>134</v>
      </c>
      <c r="I7" s="283"/>
    </row>
    <row r="8" spans="1:9" ht="20.100000000000001" customHeight="1" x14ac:dyDescent="0.25">
      <c r="A8" s="275"/>
      <c r="B8" s="278"/>
      <c r="C8" s="279"/>
      <c r="D8" s="281"/>
      <c r="E8" s="134" t="s">
        <v>158</v>
      </c>
      <c r="F8" s="170"/>
      <c r="G8" s="170"/>
      <c r="H8" s="284"/>
      <c r="I8" s="285"/>
    </row>
    <row r="9" spans="1:9" ht="20.100000000000001" customHeight="1" x14ac:dyDescent="0.25">
      <c r="A9" s="275"/>
      <c r="B9" s="204"/>
      <c r="C9" s="205"/>
      <c r="D9" s="133" t="s">
        <v>75</v>
      </c>
      <c r="E9" s="133" t="s">
        <v>75</v>
      </c>
      <c r="F9" s="133" t="s">
        <v>75</v>
      </c>
      <c r="G9" s="133" t="s">
        <v>75</v>
      </c>
      <c r="H9" s="133" t="s">
        <v>165</v>
      </c>
      <c r="I9" s="140" t="s">
        <v>18</v>
      </c>
    </row>
    <row r="10" spans="1:9" ht="20.100000000000001" customHeight="1" x14ac:dyDescent="0.25">
      <c r="A10" s="275"/>
      <c r="B10" s="286" t="s">
        <v>81</v>
      </c>
      <c r="C10" s="287"/>
      <c r="D10" s="136" t="s">
        <v>82</v>
      </c>
      <c r="E10" s="136" t="s">
        <v>83</v>
      </c>
      <c r="F10" s="136" t="s">
        <v>85</v>
      </c>
      <c r="G10" s="136" t="s">
        <v>127</v>
      </c>
      <c r="H10" s="141" t="s">
        <v>182</v>
      </c>
      <c r="I10" s="138" t="s">
        <v>183</v>
      </c>
    </row>
    <row r="11" spans="1:9" ht="20.100000000000001" customHeight="1" x14ac:dyDescent="0.25">
      <c r="A11" s="139">
        <v>1</v>
      </c>
      <c r="B11" s="266"/>
      <c r="C11" s="267"/>
      <c r="D11" s="144"/>
      <c r="E11" s="144"/>
      <c r="F11" s="144"/>
      <c r="G11" s="144"/>
      <c r="H11" s="130">
        <f t="shared" ref="H11:H30" si="0">SUM(E11:G11)</f>
        <v>0</v>
      </c>
      <c r="I11" s="145" t="str">
        <f>IF(D11,H11/D11," ")</f>
        <v xml:space="preserve"> </v>
      </c>
    </row>
    <row r="12" spans="1:9" ht="20.100000000000001" customHeight="1" x14ac:dyDescent="0.25">
      <c r="A12" s="139">
        <v>2</v>
      </c>
      <c r="B12" s="266"/>
      <c r="C12" s="267"/>
      <c r="D12" s="144"/>
      <c r="E12" s="144"/>
      <c r="F12" s="144"/>
      <c r="G12" s="144"/>
      <c r="H12" s="130">
        <f t="shared" si="0"/>
        <v>0</v>
      </c>
      <c r="I12" s="145" t="str">
        <f t="shared" ref="I12:I30" si="1">IF(D12,H12/D12," ")</f>
        <v xml:space="preserve"> </v>
      </c>
    </row>
    <row r="13" spans="1:9" ht="20.100000000000001" customHeight="1" x14ac:dyDescent="0.25">
      <c r="A13" s="139">
        <v>3</v>
      </c>
      <c r="B13" s="266"/>
      <c r="C13" s="267"/>
      <c r="D13" s="144"/>
      <c r="E13" s="144"/>
      <c r="F13" s="144"/>
      <c r="G13" s="144"/>
      <c r="H13" s="130">
        <f t="shared" si="0"/>
        <v>0</v>
      </c>
      <c r="I13" s="145" t="str">
        <f t="shared" si="1"/>
        <v xml:space="preserve"> </v>
      </c>
    </row>
    <row r="14" spans="1:9" ht="20.100000000000001" customHeight="1" x14ac:dyDescent="0.25">
      <c r="A14" s="139">
        <v>4</v>
      </c>
      <c r="B14" s="266"/>
      <c r="C14" s="267"/>
      <c r="D14" s="144"/>
      <c r="E14" s="144"/>
      <c r="F14" s="144"/>
      <c r="G14" s="144"/>
      <c r="H14" s="130">
        <f t="shared" si="0"/>
        <v>0</v>
      </c>
      <c r="I14" s="145" t="str">
        <f t="shared" si="1"/>
        <v xml:space="preserve"> </v>
      </c>
    </row>
    <row r="15" spans="1:9" ht="20.100000000000001" customHeight="1" x14ac:dyDescent="0.25">
      <c r="A15" s="139">
        <v>5</v>
      </c>
      <c r="B15" s="266"/>
      <c r="C15" s="267"/>
      <c r="D15" s="144"/>
      <c r="E15" s="144"/>
      <c r="F15" s="144"/>
      <c r="G15" s="144"/>
      <c r="H15" s="130">
        <f t="shared" si="0"/>
        <v>0</v>
      </c>
      <c r="I15" s="145" t="str">
        <f t="shared" si="1"/>
        <v xml:space="preserve"> </v>
      </c>
    </row>
    <row r="16" spans="1:9" ht="20.100000000000001" customHeight="1" x14ac:dyDescent="0.25">
      <c r="A16" s="139">
        <v>6</v>
      </c>
      <c r="B16" s="266"/>
      <c r="C16" s="267"/>
      <c r="D16" s="144"/>
      <c r="E16" s="144"/>
      <c r="F16" s="144"/>
      <c r="G16" s="144"/>
      <c r="H16" s="130">
        <f t="shared" si="0"/>
        <v>0</v>
      </c>
      <c r="I16" s="145" t="str">
        <f t="shared" si="1"/>
        <v xml:space="preserve"> </v>
      </c>
    </row>
    <row r="17" spans="1:171" ht="20.100000000000001" customHeight="1" x14ac:dyDescent="0.25">
      <c r="A17" s="139">
        <v>7</v>
      </c>
      <c r="B17" s="266"/>
      <c r="C17" s="267"/>
      <c r="D17" s="144"/>
      <c r="E17" s="144"/>
      <c r="F17" s="144"/>
      <c r="G17" s="144"/>
      <c r="H17" s="130">
        <f t="shared" si="0"/>
        <v>0</v>
      </c>
      <c r="I17" s="145" t="str">
        <f t="shared" si="1"/>
        <v xml:space="preserve"> </v>
      </c>
    </row>
    <row r="18" spans="1:171" ht="20.100000000000001" customHeight="1" x14ac:dyDescent="0.25">
      <c r="A18" s="139">
        <v>8</v>
      </c>
      <c r="B18" s="266"/>
      <c r="C18" s="267"/>
      <c r="D18" s="144"/>
      <c r="E18" s="144"/>
      <c r="F18" s="144"/>
      <c r="G18" s="144"/>
      <c r="H18" s="130">
        <f t="shared" si="0"/>
        <v>0</v>
      </c>
      <c r="I18" s="145" t="str">
        <f t="shared" si="1"/>
        <v xml:space="preserve"> </v>
      </c>
    </row>
    <row r="19" spans="1:171" ht="20.100000000000001" customHeight="1" x14ac:dyDescent="0.25">
      <c r="A19" s="139">
        <v>9</v>
      </c>
      <c r="B19" s="266"/>
      <c r="C19" s="267"/>
      <c r="D19" s="144"/>
      <c r="E19" s="144"/>
      <c r="F19" s="144"/>
      <c r="G19" s="144"/>
      <c r="H19" s="130">
        <f t="shared" si="0"/>
        <v>0</v>
      </c>
      <c r="I19" s="145" t="str">
        <f t="shared" si="1"/>
        <v xml:space="preserve"> </v>
      </c>
    </row>
    <row r="20" spans="1:171" ht="20.100000000000001" customHeight="1" x14ac:dyDescent="0.25">
      <c r="A20" s="139">
        <v>10</v>
      </c>
      <c r="B20" s="266"/>
      <c r="C20" s="267"/>
      <c r="D20" s="144"/>
      <c r="E20" s="144"/>
      <c r="F20" s="144"/>
      <c r="G20" s="144"/>
      <c r="H20" s="130">
        <f t="shared" si="0"/>
        <v>0</v>
      </c>
      <c r="I20" s="145" t="str">
        <f t="shared" si="1"/>
        <v xml:space="preserve"> </v>
      </c>
    </row>
    <row r="21" spans="1:171" ht="20.100000000000001" customHeight="1" x14ac:dyDescent="0.25">
      <c r="A21" s="139">
        <v>11</v>
      </c>
      <c r="B21" s="266"/>
      <c r="C21" s="267"/>
      <c r="D21" s="144"/>
      <c r="E21" s="144"/>
      <c r="F21" s="144"/>
      <c r="G21" s="144"/>
      <c r="H21" s="130">
        <f t="shared" si="0"/>
        <v>0</v>
      </c>
      <c r="I21" s="145" t="str">
        <f t="shared" si="1"/>
        <v xml:space="preserve"> </v>
      </c>
    </row>
    <row r="22" spans="1:171" ht="20.100000000000001" customHeight="1" x14ac:dyDescent="0.25">
      <c r="A22" s="139">
        <v>12</v>
      </c>
      <c r="B22" s="266"/>
      <c r="C22" s="267"/>
      <c r="D22" s="144"/>
      <c r="E22" s="144"/>
      <c r="F22" s="144"/>
      <c r="G22" s="144"/>
      <c r="H22" s="130">
        <f t="shared" si="0"/>
        <v>0</v>
      </c>
      <c r="I22" s="145" t="str">
        <f t="shared" si="1"/>
        <v xml:space="preserve"> </v>
      </c>
    </row>
    <row r="23" spans="1:171" ht="20.100000000000001" customHeight="1" x14ac:dyDescent="0.25">
      <c r="A23" s="139">
        <v>13</v>
      </c>
      <c r="B23" s="266"/>
      <c r="C23" s="267"/>
      <c r="D23" s="144"/>
      <c r="E23" s="144"/>
      <c r="F23" s="144"/>
      <c r="G23" s="144"/>
      <c r="H23" s="130">
        <f t="shared" si="0"/>
        <v>0</v>
      </c>
      <c r="I23" s="145" t="str">
        <f t="shared" si="1"/>
        <v xml:space="preserve"> </v>
      </c>
    </row>
    <row r="24" spans="1:171" s="25" customFormat="1" ht="20.100000000000001" customHeight="1" x14ac:dyDescent="0.25">
      <c r="A24" s="139">
        <v>14</v>
      </c>
      <c r="B24" s="288"/>
      <c r="C24" s="289"/>
      <c r="D24" s="144"/>
      <c r="E24" s="144"/>
      <c r="F24" s="144"/>
      <c r="G24" s="144"/>
      <c r="H24" s="130">
        <f t="shared" si="0"/>
        <v>0</v>
      </c>
      <c r="I24" s="145" t="str">
        <f t="shared" si="1"/>
        <v xml:space="preserve"> 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</row>
    <row r="25" spans="1:171" s="25" customFormat="1" ht="20.100000000000001" customHeight="1" x14ac:dyDescent="0.25">
      <c r="A25" s="139">
        <v>15</v>
      </c>
      <c r="B25" s="288"/>
      <c r="C25" s="289"/>
      <c r="D25" s="144"/>
      <c r="E25" s="144"/>
      <c r="F25" s="144"/>
      <c r="G25" s="144"/>
      <c r="H25" s="130">
        <f t="shared" si="0"/>
        <v>0</v>
      </c>
      <c r="I25" s="145" t="str">
        <f t="shared" si="1"/>
        <v xml:space="preserve"> 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</row>
    <row r="26" spans="1:171" s="25" customFormat="1" ht="20.100000000000001" customHeight="1" x14ac:dyDescent="0.25">
      <c r="A26" s="139">
        <v>16</v>
      </c>
      <c r="B26" s="288"/>
      <c r="C26" s="289"/>
      <c r="D26" s="144"/>
      <c r="E26" s="144"/>
      <c r="F26" s="144"/>
      <c r="G26" s="144"/>
      <c r="H26" s="130">
        <f t="shared" si="0"/>
        <v>0</v>
      </c>
      <c r="I26" s="145" t="str">
        <f t="shared" si="1"/>
        <v xml:space="preserve"> 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</row>
    <row r="27" spans="1:171" s="25" customFormat="1" ht="20.100000000000001" customHeight="1" x14ac:dyDescent="0.25">
      <c r="A27" s="139">
        <v>17</v>
      </c>
      <c r="B27" s="288"/>
      <c r="C27" s="289"/>
      <c r="D27" s="144"/>
      <c r="E27" s="144"/>
      <c r="F27" s="144"/>
      <c r="G27" s="144"/>
      <c r="H27" s="130">
        <f t="shared" si="0"/>
        <v>0</v>
      </c>
      <c r="I27" s="145" t="str">
        <f t="shared" si="1"/>
        <v xml:space="preserve"> 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</row>
    <row r="28" spans="1:171" s="25" customFormat="1" ht="20.100000000000001" customHeight="1" x14ac:dyDescent="0.25">
      <c r="A28" s="139">
        <v>18</v>
      </c>
      <c r="B28" s="288"/>
      <c r="C28" s="289"/>
      <c r="D28" s="144"/>
      <c r="E28" s="144"/>
      <c r="F28" s="144"/>
      <c r="G28" s="144"/>
      <c r="H28" s="130">
        <f t="shared" si="0"/>
        <v>0</v>
      </c>
      <c r="I28" s="145" t="str">
        <f t="shared" si="1"/>
        <v xml:space="preserve"> 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</row>
    <row r="29" spans="1:171" s="25" customFormat="1" ht="20.100000000000001" customHeight="1" x14ac:dyDescent="0.25">
      <c r="A29" s="139">
        <v>19</v>
      </c>
      <c r="B29" s="288"/>
      <c r="C29" s="289"/>
      <c r="D29" s="144"/>
      <c r="E29" s="144"/>
      <c r="F29" s="144"/>
      <c r="G29" s="144"/>
      <c r="H29" s="130">
        <f t="shared" si="0"/>
        <v>0</v>
      </c>
      <c r="I29" s="145" t="str">
        <f t="shared" si="1"/>
        <v xml:space="preserve"> 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</row>
    <row r="30" spans="1:171" s="25" customFormat="1" ht="20.100000000000001" customHeight="1" thickBot="1" x14ac:dyDescent="0.3">
      <c r="A30" s="139">
        <v>20</v>
      </c>
      <c r="B30" s="288"/>
      <c r="C30" s="289"/>
      <c r="D30" s="144"/>
      <c r="E30" s="144"/>
      <c r="F30" s="144"/>
      <c r="G30" s="144"/>
      <c r="H30" s="130">
        <f t="shared" si="0"/>
        <v>0</v>
      </c>
      <c r="I30" s="145" t="str">
        <f t="shared" si="1"/>
        <v xml:space="preserve"> 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</row>
    <row r="31" spans="1:171" s="25" customFormat="1" ht="20.100000000000001" customHeight="1" thickTop="1" x14ac:dyDescent="0.25">
      <c r="A31" s="290" t="s">
        <v>164</v>
      </c>
      <c r="B31" s="291"/>
      <c r="C31" s="291"/>
      <c r="D31" s="157">
        <f>SUM(D11:D30)</f>
        <v>0</v>
      </c>
      <c r="E31" s="157">
        <f>SUM(E11:E30)</f>
        <v>0</v>
      </c>
      <c r="F31" s="157">
        <f>SUM(F11:F30)</f>
        <v>0</v>
      </c>
      <c r="G31" s="157">
        <f>SUM(G11:G30)</f>
        <v>0</v>
      </c>
      <c r="H31" s="157">
        <f>SUM(H11:H30)</f>
        <v>0</v>
      </c>
      <c r="I31" s="158" t="str">
        <f>IF(D31,H31/D31," ")</f>
        <v xml:space="preserve"> 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</row>
    <row r="32" spans="1:171" s="25" customFormat="1" ht="20.100000000000001" customHeight="1" x14ac:dyDescent="0.25">
      <c r="A32" s="159"/>
      <c r="B32" s="160"/>
      <c r="C32" s="160"/>
      <c r="D32" s="161"/>
      <c r="E32" s="161"/>
      <c r="F32" s="161"/>
      <c r="G32" s="161"/>
      <c r="H32" s="161"/>
      <c r="I32" s="162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</row>
    <row r="33" spans="1:171" s="25" customFormat="1" ht="20.100000000000001" customHeight="1" x14ac:dyDescent="0.25">
      <c r="A33" s="292" t="s">
        <v>166</v>
      </c>
      <c r="B33" s="293"/>
      <c r="C33" s="293"/>
      <c r="D33" s="293"/>
      <c r="E33" s="293"/>
      <c r="F33" s="293"/>
      <c r="G33" s="293"/>
      <c r="H33" s="293"/>
      <c r="I33" s="29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</row>
    <row r="34" spans="1:171" s="25" customFormat="1" ht="20.100000000000001" customHeight="1" x14ac:dyDescent="0.25">
      <c r="A34" s="275"/>
      <c r="B34" s="295" t="s">
        <v>135</v>
      </c>
      <c r="C34" s="296"/>
      <c r="D34" s="280" t="s">
        <v>133</v>
      </c>
      <c r="E34" s="280" t="s">
        <v>163</v>
      </c>
      <c r="F34" s="280"/>
      <c r="G34" s="280"/>
      <c r="H34" s="282" t="s">
        <v>134</v>
      </c>
      <c r="I34" s="28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</row>
    <row r="35" spans="1:171" s="25" customFormat="1" ht="20.100000000000001" customHeight="1" x14ac:dyDescent="0.25">
      <c r="A35" s="275"/>
      <c r="B35" s="297"/>
      <c r="C35" s="298"/>
      <c r="D35" s="280"/>
      <c r="E35" s="133" t="s">
        <v>158</v>
      </c>
      <c r="F35" s="119"/>
      <c r="G35" s="119"/>
      <c r="H35" s="284"/>
      <c r="I35" s="28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</row>
    <row r="36" spans="1:171" s="25" customFormat="1" ht="20.100000000000001" customHeight="1" x14ac:dyDescent="0.25">
      <c r="A36" s="275"/>
      <c r="B36" s="299"/>
      <c r="C36" s="300"/>
      <c r="D36" s="135" t="s">
        <v>75</v>
      </c>
      <c r="E36" s="135" t="s">
        <v>75</v>
      </c>
      <c r="F36" s="135" t="s">
        <v>75</v>
      </c>
      <c r="G36" s="135" t="s">
        <v>75</v>
      </c>
      <c r="H36" s="133" t="s">
        <v>165</v>
      </c>
      <c r="I36" s="140" t="s">
        <v>18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</row>
    <row r="37" spans="1:171" s="25" customFormat="1" ht="20.100000000000001" customHeight="1" x14ac:dyDescent="0.25">
      <c r="A37" s="275"/>
      <c r="B37" s="286" t="s">
        <v>81</v>
      </c>
      <c r="C37" s="287"/>
      <c r="D37" s="136" t="s">
        <v>82</v>
      </c>
      <c r="E37" s="136" t="s">
        <v>83</v>
      </c>
      <c r="F37" s="136" t="s">
        <v>85</v>
      </c>
      <c r="G37" s="136" t="s">
        <v>127</v>
      </c>
      <c r="H37" s="141" t="s">
        <v>182</v>
      </c>
      <c r="I37" s="138" t="s">
        <v>183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</row>
    <row r="38" spans="1:171" s="25" customFormat="1" ht="20.100000000000001" customHeight="1" x14ac:dyDescent="0.25">
      <c r="A38" s="139">
        <v>1</v>
      </c>
      <c r="B38" s="266"/>
      <c r="C38" s="267"/>
      <c r="D38" s="144"/>
      <c r="E38" s="144"/>
      <c r="F38" s="144"/>
      <c r="G38" s="144"/>
      <c r="H38" s="130">
        <f t="shared" ref="H38:H57" si="2">SUM(E38:G38)</f>
        <v>0</v>
      </c>
      <c r="I38" s="145" t="str">
        <f>IF(D38,H38/D38," ")</f>
        <v xml:space="preserve"> 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</row>
    <row r="39" spans="1:171" s="25" customFormat="1" ht="20.100000000000001" customHeight="1" x14ac:dyDescent="0.25">
      <c r="A39" s="139">
        <v>2</v>
      </c>
      <c r="B39" s="266"/>
      <c r="C39" s="267"/>
      <c r="D39" s="144"/>
      <c r="E39" s="144"/>
      <c r="F39" s="144"/>
      <c r="G39" s="144"/>
      <c r="H39" s="130">
        <f t="shared" si="2"/>
        <v>0</v>
      </c>
      <c r="I39" s="145" t="str">
        <f t="shared" ref="I39:I57" si="3">IF(D39,H39/D39," ")</f>
        <v xml:space="preserve"> 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</row>
    <row r="40" spans="1:171" s="25" customFormat="1" ht="20.100000000000001" customHeight="1" x14ac:dyDescent="0.25">
      <c r="A40" s="139">
        <v>3</v>
      </c>
      <c r="B40" s="266"/>
      <c r="C40" s="267"/>
      <c r="D40" s="144"/>
      <c r="E40" s="144"/>
      <c r="F40" s="144"/>
      <c r="G40" s="144"/>
      <c r="H40" s="130">
        <f t="shared" si="2"/>
        <v>0</v>
      </c>
      <c r="I40" s="145" t="str">
        <f t="shared" si="3"/>
        <v xml:space="preserve"> 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</row>
    <row r="41" spans="1:171" s="25" customFormat="1" ht="20.100000000000001" customHeight="1" x14ac:dyDescent="0.25">
      <c r="A41" s="139">
        <v>4</v>
      </c>
      <c r="B41" s="266"/>
      <c r="C41" s="267"/>
      <c r="D41" s="144"/>
      <c r="E41" s="144"/>
      <c r="F41" s="144"/>
      <c r="G41" s="144"/>
      <c r="H41" s="130">
        <f t="shared" si="2"/>
        <v>0</v>
      </c>
      <c r="I41" s="145" t="str">
        <f t="shared" si="3"/>
        <v xml:space="preserve"> 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</row>
    <row r="42" spans="1:171" s="25" customFormat="1" ht="20.100000000000001" customHeight="1" x14ac:dyDescent="0.25">
      <c r="A42" s="139">
        <v>5</v>
      </c>
      <c r="B42" s="266"/>
      <c r="C42" s="267"/>
      <c r="D42" s="144"/>
      <c r="E42" s="144"/>
      <c r="F42" s="144"/>
      <c r="G42" s="144"/>
      <c r="H42" s="130">
        <f t="shared" si="2"/>
        <v>0</v>
      </c>
      <c r="I42" s="145" t="str">
        <f t="shared" si="3"/>
        <v xml:space="preserve"> 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</row>
    <row r="43" spans="1:171" s="25" customFormat="1" ht="20.100000000000001" customHeight="1" x14ac:dyDescent="0.25">
      <c r="A43" s="139">
        <v>6</v>
      </c>
      <c r="B43" s="266"/>
      <c r="C43" s="267"/>
      <c r="D43" s="144"/>
      <c r="E43" s="144"/>
      <c r="F43" s="144"/>
      <c r="G43" s="144"/>
      <c r="H43" s="130">
        <f t="shared" si="2"/>
        <v>0</v>
      </c>
      <c r="I43" s="145" t="str">
        <f t="shared" si="3"/>
        <v xml:space="preserve"> 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</row>
    <row r="44" spans="1:171" s="25" customFormat="1" ht="20.100000000000001" customHeight="1" x14ac:dyDescent="0.25">
      <c r="A44" s="139">
        <v>7</v>
      </c>
      <c r="B44" s="266"/>
      <c r="C44" s="267"/>
      <c r="D44" s="144"/>
      <c r="E44" s="144"/>
      <c r="F44" s="144"/>
      <c r="G44" s="144"/>
      <c r="H44" s="130">
        <f t="shared" si="2"/>
        <v>0</v>
      </c>
      <c r="I44" s="145" t="str">
        <f t="shared" si="3"/>
        <v xml:space="preserve"> 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</row>
    <row r="45" spans="1:171" s="25" customFormat="1" ht="20.100000000000001" customHeight="1" x14ac:dyDescent="0.25">
      <c r="A45" s="139">
        <v>8</v>
      </c>
      <c r="B45" s="266"/>
      <c r="C45" s="267"/>
      <c r="D45" s="144"/>
      <c r="E45" s="144"/>
      <c r="F45" s="144"/>
      <c r="G45" s="144"/>
      <c r="H45" s="130">
        <f t="shared" si="2"/>
        <v>0</v>
      </c>
      <c r="I45" s="145" t="str">
        <f t="shared" si="3"/>
        <v xml:space="preserve"> 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</row>
    <row r="46" spans="1:171" s="25" customFormat="1" ht="20.100000000000001" customHeight="1" x14ac:dyDescent="0.25">
      <c r="A46" s="139">
        <v>9</v>
      </c>
      <c r="B46" s="266"/>
      <c r="C46" s="267"/>
      <c r="D46" s="144"/>
      <c r="E46" s="144"/>
      <c r="F46" s="144"/>
      <c r="G46" s="144"/>
      <c r="H46" s="130">
        <f t="shared" si="2"/>
        <v>0</v>
      </c>
      <c r="I46" s="145" t="str">
        <f t="shared" si="3"/>
        <v xml:space="preserve"> 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</row>
    <row r="47" spans="1:171" s="25" customFormat="1" ht="20.100000000000001" customHeight="1" x14ac:dyDescent="0.25">
      <c r="A47" s="139">
        <v>10</v>
      </c>
      <c r="B47" s="266"/>
      <c r="C47" s="267"/>
      <c r="D47" s="144"/>
      <c r="E47" s="144"/>
      <c r="F47" s="144"/>
      <c r="G47" s="144"/>
      <c r="H47" s="130">
        <f t="shared" si="2"/>
        <v>0</v>
      </c>
      <c r="I47" s="145" t="str">
        <f t="shared" si="3"/>
        <v xml:space="preserve"> 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</row>
    <row r="48" spans="1:171" s="25" customFormat="1" ht="20.100000000000001" customHeight="1" x14ac:dyDescent="0.25">
      <c r="A48" s="139">
        <v>11</v>
      </c>
      <c r="B48" s="266"/>
      <c r="C48" s="267"/>
      <c r="D48" s="144"/>
      <c r="E48" s="144"/>
      <c r="F48" s="144"/>
      <c r="G48" s="144"/>
      <c r="H48" s="130">
        <f t="shared" si="2"/>
        <v>0</v>
      </c>
      <c r="I48" s="145" t="str">
        <f t="shared" si="3"/>
        <v xml:space="preserve"> 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</row>
    <row r="49" spans="1:171" s="25" customFormat="1" ht="20.100000000000001" customHeight="1" x14ac:dyDescent="0.25">
      <c r="A49" s="139">
        <v>12</v>
      </c>
      <c r="B49" s="266"/>
      <c r="C49" s="267"/>
      <c r="D49" s="144"/>
      <c r="E49" s="144"/>
      <c r="F49" s="144"/>
      <c r="G49" s="144"/>
      <c r="H49" s="130">
        <f t="shared" si="2"/>
        <v>0</v>
      </c>
      <c r="I49" s="145" t="str">
        <f t="shared" si="3"/>
        <v xml:space="preserve"> 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</row>
    <row r="50" spans="1:171" s="25" customFormat="1" ht="20.100000000000001" customHeight="1" x14ac:dyDescent="0.25">
      <c r="A50" s="139">
        <v>13</v>
      </c>
      <c r="B50" s="266"/>
      <c r="C50" s="267"/>
      <c r="D50" s="144"/>
      <c r="E50" s="144"/>
      <c r="F50" s="144"/>
      <c r="G50" s="144"/>
      <c r="H50" s="130">
        <f t="shared" si="2"/>
        <v>0</v>
      </c>
      <c r="I50" s="145" t="str">
        <f t="shared" si="3"/>
        <v xml:space="preserve"> 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</row>
    <row r="51" spans="1:171" s="25" customFormat="1" ht="20.100000000000001" customHeight="1" x14ac:dyDescent="0.25">
      <c r="A51" s="139">
        <v>14</v>
      </c>
      <c r="B51" s="288"/>
      <c r="C51" s="289"/>
      <c r="D51" s="144"/>
      <c r="E51" s="144"/>
      <c r="F51" s="144"/>
      <c r="G51" s="144"/>
      <c r="H51" s="130">
        <f t="shared" si="2"/>
        <v>0</v>
      </c>
      <c r="I51" s="145" t="str">
        <f t="shared" si="3"/>
        <v xml:space="preserve"> 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</row>
    <row r="52" spans="1:171" s="25" customFormat="1" ht="20.100000000000001" customHeight="1" x14ac:dyDescent="0.25">
      <c r="A52" s="139">
        <v>15</v>
      </c>
      <c r="B52" s="288"/>
      <c r="C52" s="289"/>
      <c r="D52" s="144"/>
      <c r="E52" s="144"/>
      <c r="F52" s="144"/>
      <c r="G52" s="144"/>
      <c r="H52" s="130">
        <f t="shared" si="2"/>
        <v>0</v>
      </c>
      <c r="I52" s="145" t="str">
        <f t="shared" si="3"/>
        <v xml:space="preserve"> 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</row>
    <row r="53" spans="1:171" s="25" customFormat="1" ht="20.100000000000001" customHeight="1" x14ac:dyDescent="0.25">
      <c r="A53" s="139">
        <v>16</v>
      </c>
      <c r="B53" s="288"/>
      <c r="C53" s="289"/>
      <c r="D53" s="144"/>
      <c r="E53" s="144"/>
      <c r="F53" s="144"/>
      <c r="G53" s="144"/>
      <c r="H53" s="130">
        <f t="shared" si="2"/>
        <v>0</v>
      </c>
      <c r="I53" s="145" t="str">
        <f t="shared" si="3"/>
        <v xml:space="preserve"> 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</row>
    <row r="54" spans="1:171" s="25" customFormat="1" ht="20.100000000000001" customHeight="1" x14ac:dyDescent="0.25">
      <c r="A54" s="139">
        <v>17</v>
      </c>
      <c r="B54" s="288"/>
      <c r="C54" s="289"/>
      <c r="D54" s="144"/>
      <c r="E54" s="144"/>
      <c r="F54" s="144"/>
      <c r="G54" s="144"/>
      <c r="H54" s="130">
        <f t="shared" si="2"/>
        <v>0</v>
      </c>
      <c r="I54" s="145" t="str">
        <f t="shared" si="3"/>
        <v xml:space="preserve"> 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</row>
    <row r="55" spans="1:171" s="25" customFormat="1" ht="20.100000000000001" customHeight="1" x14ac:dyDescent="0.25">
      <c r="A55" s="139">
        <v>18</v>
      </c>
      <c r="B55" s="288"/>
      <c r="C55" s="289"/>
      <c r="D55" s="144"/>
      <c r="E55" s="144"/>
      <c r="F55" s="144"/>
      <c r="G55" s="144"/>
      <c r="H55" s="130">
        <f t="shared" si="2"/>
        <v>0</v>
      </c>
      <c r="I55" s="145" t="str">
        <f t="shared" si="3"/>
        <v xml:space="preserve"> 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</row>
    <row r="56" spans="1:171" s="25" customFormat="1" ht="20.100000000000001" customHeight="1" x14ac:dyDescent="0.25">
      <c r="A56" s="139">
        <v>19</v>
      </c>
      <c r="B56" s="288"/>
      <c r="C56" s="289"/>
      <c r="D56" s="144"/>
      <c r="E56" s="144"/>
      <c r="F56" s="144"/>
      <c r="G56" s="144"/>
      <c r="H56" s="130">
        <f t="shared" si="2"/>
        <v>0</v>
      </c>
      <c r="I56" s="145" t="str">
        <f t="shared" si="3"/>
        <v xml:space="preserve"> 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</row>
    <row r="57" spans="1:171" s="25" customFormat="1" ht="20.100000000000001" customHeight="1" thickBot="1" x14ac:dyDescent="0.3">
      <c r="A57" s="139">
        <v>20</v>
      </c>
      <c r="B57" s="288"/>
      <c r="C57" s="289"/>
      <c r="D57" s="144"/>
      <c r="E57" s="144"/>
      <c r="F57" s="144"/>
      <c r="G57" s="144"/>
      <c r="H57" s="130">
        <f t="shared" si="2"/>
        <v>0</v>
      </c>
      <c r="I57" s="145" t="str">
        <f t="shared" si="3"/>
        <v xml:space="preserve"> 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</row>
    <row r="58" spans="1:171" ht="20.100000000000001" customHeight="1" thickTop="1" thickBot="1" x14ac:dyDescent="0.3">
      <c r="A58" s="301" t="s">
        <v>164</v>
      </c>
      <c r="B58" s="302"/>
      <c r="C58" s="302"/>
      <c r="D58" s="147">
        <f>SUM(D38:D57)</f>
        <v>0</v>
      </c>
      <c r="E58" s="147">
        <f>SUM(E38:E57)</f>
        <v>0</v>
      </c>
      <c r="F58" s="147">
        <f>SUM(F38:F57)</f>
        <v>0</v>
      </c>
      <c r="G58" s="147">
        <f>SUM(G38:G57)</f>
        <v>0</v>
      </c>
      <c r="H58" s="147">
        <f>SUM(H38:H57)</f>
        <v>0</v>
      </c>
      <c r="I58" s="148" t="str">
        <f>IF(D58,H58/D58," ")</f>
        <v xml:space="preserve"> </v>
      </c>
    </row>
    <row r="59" spans="1:171" ht="9.9499999999999993" customHeight="1" x14ac:dyDescent="0.25">
      <c r="A59" s="25"/>
    </row>
    <row r="60" spans="1:171" ht="20.100000000000001" customHeight="1" x14ac:dyDescent="0.25">
      <c r="A60" s="156" t="s">
        <v>169</v>
      </c>
      <c r="C60" s="156"/>
    </row>
    <row r="61" spans="1:171" ht="20.100000000000001" customHeight="1" x14ac:dyDescent="0.25">
      <c r="A61" s="25"/>
    </row>
    <row r="62" spans="1:171" ht="20.100000000000001" customHeight="1" x14ac:dyDescent="0.25">
      <c r="A62" s="25"/>
    </row>
    <row r="63" spans="1:171" x14ac:dyDescent="0.25">
      <c r="A63" s="25"/>
    </row>
    <row r="64" spans="1:17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</sheetData>
  <mergeCells count="58"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</mergeCells>
  <conditionalFormatting sqref="H11:H30">
    <cfRule type="cellIs" dxfId="17" priority="4" operator="equal">
      <formula>0</formula>
    </cfRule>
  </conditionalFormatting>
  <conditionalFormatting sqref="D31:H32">
    <cfRule type="cellIs" dxfId="16" priority="3" operator="equal">
      <formula>0</formula>
    </cfRule>
  </conditionalFormatting>
  <conditionalFormatting sqref="H38:H57">
    <cfRule type="cellIs" dxfId="15" priority="2" operator="equal">
      <formula>0</formula>
    </cfRule>
  </conditionalFormatting>
  <conditionalFormatting sqref="D58:H58">
    <cfRule type="cellIs" dxfId="14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8" orientation="portrait" r:id="rId1"/>
  <headerFooter>
    <oddHeader>&amp;L&amp;"Arial,Standard"
&amp;10Formblatt B: Erhebung der Stationsstandorte</oddHeader>
    <oddFooter>&amp;R&amp;"Arial,Standard"&amp;10Seite &amp;P / &amp;N</oddFooter>
  </headerFooter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/>
    <pageSetUpPr fitToPage="1"/>
  </sheetPr>
  <dimension ref="A1:FQ35"/>
  <sheetViews>
    <sheetView showGridLines="0" showRuler="0" view="pageLayout" zoomScale="85" zoomScaleNormal="100" zoomScaleSheetLayoutView="85" zoomScalePageLayoutView="85" workbookViewId="0">
      <selection activeCell="D8" sqref="D8"/>
    </sheetView>
  </sheetViews>
  <sheetFormatPr baseColWidth="10" defaultColWidth="0" defaultRowHeight="14.25" x14ac:dyDescent="0.25"/>
  <cols>
    <col min="1" max="1" width="7.28515625" style="1" customWidth="1"/>
    <col min="2" max="2" width="31.28515625" style="2" customWidth="1"/>
    <col min="3" max="5" width="18.28515625" style="2" customWidth="1"/>
    <col min="6" max="9" width="10.7109375" style="2" customWidth="1"/>
    <col min="10" max="10" width="12" style="1" hidden="1" customWidth="1"/>
    <col min="11" max="18" width="10.7109375" style="2" customWidth="1"/>
    <col min="19" max="173" width="5" style="1" customWidth="1"/>
    <col min="174" max="16384" width="0" style="1" hidden="1"/>
  </cols>
  <sheetData>
    <row r="1" spans="1:173" ht="16.5" customHeight="1" thickBot="1" x14ac:dyDescent="0.3">
      <c r="A1" s="69"/>
      <c r="B1" s="70"/>
      <c r="C1" s="70"/>
      <c r="D1" s="70"/>
      <c r="E1" s="70"/>
      <c r="J1" s="1" t="s">
        <v>120</v>
      </c>
    </row>
    <row r="2" spans="1:173" ht="20.100000000000001" customHeight="1" thickBot="1" x14ac:dyDescent="0.3">
      <c r="A2" s="8" t="s">
        <v>244</v>
      </c>
      <c r="B2" s="165"/>
      <c r="C2" s="9"/>
      <c r="D2" s="9"/>
      <c r="E2" s="10"/>
      <c r="F2" s="7"/>
      <c r="G2" s="7"/>
      <c r="H2" s="7"/>
      <c r="I2" s="7"/>
      <c r="J2" s="1" t="s">
        <v>121</v>
      </c>
      <c r="K2" s="7"/>
      <c r="L2" s="7"/>
      <c r="M2" s="7"/>
      <c r="N2" s="7"/>
      <c r="O2" s="7"/>
      <c r="P2" s="7"/>
      <c r="Q2" s="7"/>
      <c r="R2" s="7"/>
    </row>
    <row r="3" spans="1:173" s="2" customFormat="1" ht="20.100000000000001" customHeight="1" x14ac:dyDescent="0.25">
      <c r="A3" s="304" t="s">
        <v>168</v>
      </c>
      <c r="B3" s="296"/>
      <c r="C3" s="240" t="s">
        <v>133</v>
      </c>
      <c r="D3" s="280" t="s">
        <v>134</v>
      </c>
      <c r="E3" s="303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1:173" s="2" customFormat="1" ht="20.100000000000001" customHeight="1" x14ac:dyDescent="0.25">
      <c r="A4" s="305"/>
      <c r="B4" s="300"/>
      <c r="C4" s="240" t="s">
        <v>75</v>
      </c>
      <c r="D4" s="240" t="s">
        <v>165</v>
      </c>
      <c r="E4" s="241" t="s">
        <v>18</v>
      </c>
      <c r="F4" s="169"/>
      <c r="G4" s="169"/>
      <c r="H4" s="169"/>
      <c r="I4" s="169"/>
      <c r="J4" s="1"/>
      <c r="K4" s="169"/>
      <c r="L4" s="169"/>
      <c r="M4" s="169"/>
      <c r="N4" s="169"/>
      <c r="O4" s="169"/>
      <c r="P4" s="169"/>
      <c r="Q4" s="169"/>
      <c r="R4" s="16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</row>
    <row r="5" spans="1:173" s="2" customFormat="1" ht="20.100000000000001" customHeight="1" x14ac:dyDescent="0.25">
      <c r="A5" s="309" t="s">
        <v>159</v>
      </c>
      <c r="B5" s="167" t="s">
        <v>250</v>
      </c>
      <c r="C5" s="144"/>
      <c r="D5" s="144"/>
      <c r="E5" s="206" t="str">
        <f>IF(C5,D5/C5," ")</f>
        <v xml:space="preserve"> </v>
      </c>
      <c r="F5" s="163"/>
      <c r="G5" s="163"/>
      <c r="H5" s="163"/>
      <c r="I5" s="163"/>
      <c r="J5" s="166"/>
      <c r="K5" s="163"/>
      <c r="L5" s="163"/>
      <c r="M5" s="163"/>
      <c r="N5" s="163"/>
      <c r="O5" s="163"/>
      <c r="P5" s="163"/>
      <c r="Q5" s="163"/>
      <c r="R5" s="16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s="2" customFormat="1" ht="20.100000000000001" customHeight="1" x14ac:dyDescent="0.25">
      <c r="A6" s="309"/>
      <c r="B6" s="167" t="s">
        <v>251</v>
      </c>
      <c r="C6" s="144"/>
      <c r="D6" s="144"/>
      <c r="E6" s="206" t="str">
        <f t="shared" ref="E6:E20" si="0">IF(C6,D6/C6," ")</f>
        <v xml:space="preserve"> </v>
      </c>
      <c r="F6" s="163"/>
      <c r="G6" s="163"/>
      <c r="H6" s="163"/>
      <c r="I6" s="163"/>
      <c r="J6" s="166"/>
      <c r="K6" s="163"/>
      <c r="L6" s="163"/>
      <c r="M6" s="163"/>
      <c r="N6" s="163"/>
      <c r="O6" s="163"/>
      <c r="P6" s="163"/>
      <c r="Q6" s="163"/>
      <c r="R6" s="16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</row>
    <row r="7" spans="1:173" s="2" customFormat="1" ht="20.100000000000001" customHeight="1" x14ac:dyDescent="0.25">
      <c r="A7" s="309"/>
      <c r="B7" s="168" t="s">
        <v>252</v>
      </c>
      <c r="C7" s="144"/>
      <c r="D7" s="144"/>
      <c r="E7" s="206" t="str">
        <f t="shared" si="0"/>
        <v xml:space="preserve"> </v>
      </c>
      <c r="F7" s="163"/>
      <c r="G7" s="163"/>
      <c r="H7" s="163"/>
      <c r="I7" s="163"/>
      <c r="J7" s="166"/>
      <c r="K7" s="163"/>
      <c r="L7" s="163"/>
      <c r="M7" s="163"/>
      <c r="N7" s="163"/>
      <c r="O7" s="163"/>
      <c r="P7" s="163"/>
      <c r="Q7" s="163"/>
      <c r="R7" s="16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</row>
    <row r="8" spans="1:173" s="2" customFormat="1" ht="20.100000000000001" customHeight="1" x14ac:dyDescent="0.25">
      <c r="A8" s="309"/>
      <c r="B8" s="168" t="s">
        <v>253</v>
      </c>
      <c r="C8" s="144"/>
      <c r="D8" s="144"/>
      <c r="E8" s="206" t="str">
        <f t="shared" si="0"/>
        <v xml:space="preserve"> </v>
      </c>
      <c r="F8" s="163"/>
      <c r="G8" s="163"/>
      <c r="H8" s="163"/>
      <c r="I8" s="163"/>
      <c r="J8" s="166"/>
      <c r="K8" s="163"/>
      <c r="L8" s="163"/>
      <c r="M8" s="163"/>
      <c r="N8" s="163"/>
      <c r="O8" s="163"/>
      <c r="P8" s="163"/>
      <c r="Q8" s="163"/>
      <c r="R8" s="16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</row>
    <row r="9" spans="1:173" s="2" customFormat="1" ht="20.100000000000001" customHeight="1" x14ac:dyDescent="0.25">
      <c r="A9" s="309" t="s">
        <v>160</v>
      </c>
      <c r="B9" s="167" t="s">
        <v>250</v>
      </c>
      <c r="C9" s="144"/>
      <c r="D9" s="144"/>
      <c r="E9" s="206" t="str">
        <f t="shared" si="0"/>
        <v xml:space="preserve"> </v>
      </c>
      <c r="F9" s="163"/>
      <c r="G9" s="163"/>
      <c r="H9" s="163"/>
      <c r="I9" s="163"/>
      <c r="J9" s="166"/>
      <c r="K9" s="163"/>
      <c r="L9" s="163"/>
      <c r="M9" s="163"/>
      <c r="N9" s="163"/>
      <c r="O9" s="163"/>
      <c r="P9" s="163"/>
      <c r="Q9" s="163"/>
      <c r="R9" s="16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</row>
    <row r="10" spans="1:173" s="2" customFormat="1" ht="20.100000000000001" customHeight="1" x14ac:dyDescent="0.25">
      <c r="A10" s="309"/>
      <c r="B10" s="167" t="s">
        <v>251</v>
      </c>
      <c r="C10" s="144"/>
      <c r="D10" s="144"/>
      <c r="E10" s="206" t="str">
        <f t="shared" si="0"/>
        <v xml:space="preserve"> </v>
      </c>
      <c r="F10" s="163"/>
      <c r="G10" s="163"/>
      <c r="H10" s="163"/>
      <c r="I10" s="163"/>
      <c r="J10" s="166"/>
      <c r="K10" s="163"/>
      <c r="L10" s="163"/>
      <c r="M10" s="163"/>
      <c r="N10" s="163"/>
      <c r="O10" s="163"/>
      <c r="P10" s="163"/>
      <c r="Q10" s="163"/>
      <c r="R10" s="16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</row>
    <row r="11" spans="1:173" s="2" customFormat="1" ht="20.100000000000001" customHeight="1" x14ac:dyDescent="0.25">
      <c r="A11" s="309"/>
      <c r="B11" s="168" t="s">
        <v>252</v>
      </c>
      <c r="C11" s="144"/>
      <c r="D11" s="144"/>
      <c r="E11" s="206" t="str">
        <f t="shared" si="0"/>
        <v xml:space="preserve"> </v>
      </c>
      <c r="F11" s="163"/>
      <c r="G11" s="163"/>
      <c r="H11" s="163"/>
      <c r="I11" s="163"/>
      <c r="J11" s="166"/>
      <c r="K11" s="163"/>
      <c r="L11" s="163"/>
      <c r="M11" s="163"/>
      <c r="N11" s="163"/>
      <c r="O11" s="163"/>
      <c r="P11" s="163"/>
      <c r="Q11" s="163"/>
      <c r="R11" s="16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</row>
    <row r="12" spans="1:173" s="2" customFormat="1" ht="20.100000000000001" customHeight="1" x14ac:dyDescent="0.25">
      <c r="A12" s="309"/>
      <c r="B12" s="168" t="s">
        <v>253</v>
      </c>
      <c r="C12" s="144"/>
      <c r="D12" s="144"/>
      <c r="E12" s="206" t="str">
        <f t="shared" si="0"/>
        <v xml:space="preserve"> </v>
      </c>
      <c r="F12" s="163"/>
      <c r="G12" s="163"/>
      <c r="H12" s="163"/>
      <c r="I12" s="163"/>
      <c r="J12" s="166"/>
      <c r="K12" s="163"/>
      <c r="L12" s="163"/>
      <c r="M12" s="163"/>
      <c r="N12" s="163"/>
      <c r="O12" s="163"/>
      <c r="P12" s="163"/>
      <c r="Q12" s="163"/>
      <c r="R12" s="16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</row>
    <row r="13" spans="1:173" s="2" customFormat="1" ht="20.100000000000001" customHeight="1" x14ac:dyDescent="0.25">
      <c r="A13" s="309" t="s">
        <v>161</v>
      </c>
      <c r="B13" s="167" t="s">
        <v>250</v>
      </c>
      <c r="C13" s="144"/>
      <c r="D13" s="144"/>
      <c r="E13" s="206" t="str">
        <f t="shared" si="0"/>
        <v xml:space="preserve"> </v>
      </c>
      <c r="F13" s="163"/>
      <c r="G13" s="163"/>
      <c r="H13" s="163"/>
      <c r="I13" s="163"/>
      <c r="J13" s="166"/>
      <c r="K13" s="163"/>
      <c r="L13" s="163"/>
      <c r="M13" s="163"/>
      <c r="N13" s="163"/>
      <c r="O13" s="163"/>
      <c r="P13" s="163"/>
      <c r="Q13" s="163"/>
      <c r="R13" s="16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</row>
    <row r="14" spans="1:173" s="2" customFormat="1" ht="20.100000000000001" customHeight="1" x14ac:dyDescent="0.25">
      <c r="A14" s="309"/>
      <c r="B14" s="167" t="s">
        <v>251</v>
      </c>
      <c r="C14" s="144"/>
      <c r="D14" s="144"/>
      <c r="E14" s="206" t="str">
        <f t="shared" si="0"/>
        <v xml:space="preserve"> </v>
      </c>
      <c r="F14" s="163"/>
      <c r="G14" s="163"/>
      <c r="H14" s="163"/>
      <c r="I14" s="163"/>
      <c r="J14" s="166"/>
      <c r="K14" s="163"/>
      <c r="L14" s="163"/>
      <c r="M14" s="163"/>
      <c r="N14" s="163"/>
      <c r="O14" s="163"/>
      <c r="P14" s="163"/>
      <c r="Q14" s="163"/>
      <c r="R14" s="16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</row>
    <row r="15" spans="1:173" s="2" customFormat="1" ht="20.100000000000001" customHeight="1" x14ac:dyDescent="0.25">
      <c r="A15" s="309"/>
      <c r="B15" s="168" t="s">
        <v>252</v>
      </c>
      <c r="C15" s="144"/>
      <c r="D15" s="144"/>
      <c r="E15" s="206" t="str">
        <f t="shared" si="0"/>
        <v xml:space="preserve"> </v>
      </c>
      <c r="F15" s="163"/>
      <c r="G15" s="163"/>
      <c r="H15" s="163"/>
      <c r="I15" s="163"/>
      <c r="J15" s="166"/>
      <c r="K15" s="163"/>
      <c r="L15" s="163"/>
      <c r="M15" s="163"/>
      <c r="N15" s="163"/>
      <c r="O15" s="163"/>
      <c r="P15" s="163"/>
      <c r="Q15" s="163"/>
      <c r="R15" s="16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</row>
    <row r="16" spans="1:173" s="2" customFormat="1" ht="20.100000000000001" customHeight="1" x14ac:dyDescent="0.25">
      <c r="A16" s="309"/>
      <c r="B16" s="168" t="s">
        <v>253</v>
      </c>
      <c r="C16" s="144"/>
      <c r="D16" s="144"/>
      <c r="E16" s="206" t="str">
        <f t="shared" si="0"/>
        <v xml:space="preserve"> </v>
      </c>
      <c r="F16" s="163"/>
      <c r="G16" s="163"/>
      <c r="H16" s="163"/>
      <c r="I16" s="163"/>
      <c r="J16" s="166"/>
      <c r="K16" s="163"/>
      <c r="L16" s="163"/>
      <c r="M16" s="163"/>
      <c r="N16" s="163"/>
      <c r="O16" s="163"/>
      <c r="P16" s="163"/>
      <c r="Q16" s="163"/>
      <c r="R16" s="163"/>
      <c r="S16" s="1"/>
      <c r="T16" s="1"/>
      <c r="U16" s="1"/>
      <c r="V16" s="1"/>
      <c r="W16" s="1"/>
      <c r="X16" s="1"/>
      <c r="Y16" s="1"/>
      <c r="Z16" s="1"/>
      <c r="AA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</row>
    <row r="17" spans="1:173" s="2" customFormat="1" ht="20.100000000000001" customHeight="1" x14ac:dyDescent="0.25">
      <c r="A17" s="309" t="s">
        <v>162</v>
      </c>
      <c r="B17" s="167" t="s">
        <v>250</v>
      </c>
      <c r="C17" s="144"/>
      <c r="D17" s="144"/>
      <c r="E17" s="206" t="str">
        <f t="shared" si="0"/>
        <v xml:space="preserve"> </v>
      </c>
      <c r="F17" s="163"/>
      <c r="G17" s="163"/>
      <c r="H17" s="163"/>
      <c r="I17" s="163"/>
      <c r="J17" s="166"/>
      <c r="K17" s="163"/>
      <c r="L17" s="163"/>
      <c r="M17" s="163"/>
      <c r="N17" s="163"/>
      <c r="O17" s="163"/>
      <c r="P17" s="163"/>
      <c r="Q17" s="163"/>
      <c r="R17" s="163"/>
      <c r="S17" s="1"/>
      <c r="T17" s="1"/>
      <c r="U17" s="1"/>
      <c r="V17" s="1"/>
      <c r="W17" s="1"/>
      <c r="X17" s="1"/>
      <c r="Y17" s="1"/>
      <c r="Z17" s="1"/>
      <c r="AA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</row>
    <row r="18" spans="1:173" s="2" customFormat="1" ht="20.100000000000001" customHeight="1" x14ac:dyDescent="0.25">
      <c r="A18" s="309"/>
      <c r="B18" s="167" t="s">
        <v>251</v>
      </c>
      <c r="C18" s="144"/>
      <c r="D18" s="144"/>
      <c r="E18" s="206" t="str">
        <f t="shared" si="0"/>
        <v xml:space="preserve"> </v>
      </c>
      <c r="F18" s="163"/>
      <c r="G18" s="163"/>
      <c r="H18" s="163"/>
      <c r="I18" s="163"/>
      <c r="J18" s="166"/>
      <c r="K18" s="163"/>
      <c r="L18" s="163"/>
      <c r="M18" s="163"/>
      <c r="N18" s="163"/>
      <c r="O18" s="163"/>
      <c r="P18" s="163"/>
      <c r="Q18" s="163"/>
      <c r="R18" s="163"/>
      <c r="S18" s="1"/>
      <c r="T18" s="1"/>
      <c r="U18" s="1"/>
      <c r="V18" s="1"/>
      <c r="W18" s="1"/>
      <c r="X18" s="1"/>
      <c r="Y18" s="1"/>
      <c r="Z18" s="1"/>
      <c r="AA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</row>
    <row r="19" spans="1:173" s="2" customFormat="1" ht="20.100000000000001" customHeight="1" x14ac:dyDescent="0.25">
      <c r="A19" s="309"/>
      <c r="B19" s="168" t="s">
        <v>252</v>
      </c>
      <c r="C19" s="144"/>
      <c r="D19" s="144"/>
      <c r="E19" s="206" t="str">
        <f t="shared" si="0"/>
        <v xml:space="preserve"> </v>
      </c>
      <c r="F19" s="163"/>
      <c r="G19" s="163"/>
      <c r="H19" s="163"/>
      <c r="I19" s="163"/>
      <c r="J19" s="166"/>
      <c r="K19" s="163"/>
      <c r="L19" s="163"/>
      <c r="M19" s="163"/>
      <c r="N19" s="163"/>
      <c r="O19" s="163"/>
      <c r="P19" s="163"/>
      <c r="Q19" s="163"/>
      <c r="R19" s="163"/>
      <c r="S19" s="1"/>
      <c r="T19" s="1"/>
      <c r="U19" s="1"/>
      <c r="V19" s="1"/>
      <c r="W19" s="1"/>
      <c r="X19" s="1"/>
      <c r="Y19" s="1"/>
      <c r="Z19" s="1"/>
      <c r="AA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</row>
    <row r="20" spans="1:173" s="2" customFormat="1" ht="20.100000000000001" customHeight="1" thickBot="1" x14ac:dyDescent="0.3">
      <c r="A20" s="310"/>
      <c r="B20" s="244" t="s">
        <v>253</v>
      </c>
      <c r="C20" s="245"/>
      <c r="D20" s="245"/>
      <c r="E20" s="246" t="str">
        <f t="shared" si="0"/>
        <v xml:space="preserve"> </v>
      </c>
      <c r="F20" s="163"/>
      <c r="G20" s="163"/>
      <c r="H20" s="163"/>
      <c r="I20" s="163"/>
      <c r="J20" s="166"/>
      <c r="K20" s="163"/>
      <c r="L20" s="163"/>
      <c r="M20" s="163"/>
      <c r="N20" s="163"/>
      <c r="O20" s="163"/>
      <c r="P20" s="163"/>
      <c r="Q20" s="163"/>
      <c r="R20" s="163"/>
      <c r="S20" s="1"/>
      <c r="T20" s="1"/>
      <c r="U20" s="1"/>
      <c r="V20" s="1"/>
      <c r="W20" s="1"/>
      <c r="X20" s="1"/>
      <c r="Y20" s="1"/>
      <c r="Z20" s="1"/>
      <c r="AA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</row>
    <row r="21" spans="1:173" s="2" customFormat="1" ht="20.100000000000001" customHeight="1" thickTop="1" thickBot="1" x14ac:dyDescent="0.3">
      <c r="A21" s="311" t="s">
        <v>245</v>
      </c>
      <c r="B21" s="312"/>
      <c r="C21" s="313"/>
      <c r="D21" s="147">
        <f>(SUM(D5:D20))/16</f>
        <v>0</v>
      </c>
      <c r="E21" s="247" t="str">
        <f>IF(C20,D21/C20," ")</f>
        <v xml:space="preserve"> </v>
      </c>
      <c r="F21" s="163"/>
      <c r="G21" s="163"/>
      <c r="H21" s="163"/>
      <c r="I21" s="163"/>
      <c r="J21" s="166"/>
      <c r="K21" s="163"/>
      <c r="L21" s="163"/>
      <c r="M21" s="163"/>
      <c r="N21" s="163"/>
      <c r="O21" s="163"/>
      <c r="P21" s="163"/>
      <c r="Q21" s="163"/>
      <c r="R21" s="163"/>
      <c r="S21" s="1"/>
      <c r="T21" s="1"/>
      <c r="U21" s="1"/>
      <c r="V21" s="1"/>
      <c r="W21" s="1"/>
      <c r="X21" s="1"/>
      <c r="Y21" s="1"/>
      <c r="Z21" s="1"/>
      <c r="AA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</row>
    <row r="22" spans="1:173" s="2" customFormat="1" ht="22.5" customHeight="1" x14ac:dyDescent="0.25">
      <c r="A22" s="307"/>
      <c r="B22" s="308"/>
      <c r="C22" s="308"/>
      <c r="D22" s="308"/>
      <c r="E22" s="308"/>
      <c r="F22" s="146"/>
      <c r="G22" s="146"/>
      <c r="H22" s="146"/>
      <c r="I22" s="146"/>
      <c r="J22" s="1"/>
      <c r="K22" s="146"/>
      <c r="L22" s="146"/>
      <c r="M22" s="146"/>
      <c r="N22" s="146"/>
      <c r="O22" s="146"/>
      <c r="P22" s="146"/>
      <c r="Q22" s="146"/>
      <c r="R22" s="14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</row>
    <row r="23" spans="1:173" s="2" customFormat="1" ht="22.5" customHeight="1" x14ac:dyDescent="0.25">
      <c r="A23" s="308"/>
      <c r="B23" s="308"/>
      <c r="C23" s="308"/>
      <c r="D23" s="308"/>
      <c r="E23" s="308"/>
      <c r="F23" s="146"/>
      <c r="G23" s="146"/>
      <c r="H23" s="146"/>
      <c r="I23" s="146"/>
      <c r="J23" s="1"/>
      <c r="K23" s="146"/>
      <c r="L23" s="146"/>
      <c r="M23" s="146"/>
      <c r="N23" s="146"/>
      <c r="O23" s="146"/>
      <c r="P23" s="146"/>
      <c r="Q23" s="146"/>
      <c r="R23" s="14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</row>
    <row r="24" spans="1:173" s="2" customFormat="1" ht="22.5" customHeight="1" x14ac:dyDescent="0.25">
      <c r="A24" s="308"/>
      <c r="B24" s="308"/>
      <c r="C24" s="308"/>
      <c r="D24" s="308"/>
      <c r="E24" s="308"/>
      <c r="F24" s="146"/>
      <c r="G24" s="146"/>
      <c r="H24" s="146"/>
      <c r="I24" s="146"/>
      <c r="J24" s="1"/>
      <c r="K24" s="146"/>
      <c r="L24" s="146"/>
      <c r="M24" s="146"/>
      <c r="N24" s="146"/>
      <c r="O24" s="146"/>
      <c r="P24" s="146"/>
      <c r="Q24" s="146"/>
      <c r="R24" s="14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</row>
    <row r="25" spans="1:173" ht="20.100000000000001" customHeight="1" x14ac:dyDescent="0.25">
      <c r="A25" s="242"/>
      <c r="B25" s="242"/>
      <c r="C25" s="242"/>
      <c r="D25" s="242"/>
      <c r="E25" s="243"/>
      <c r="F25" s="146"/>
      <c r="G25" s="146"/>
      <c r="H25" s="146"/>
      <c r="I25" s="146"/>
      <c r="K25" s="146"/>
      <c r="L25" s="146"/>
      <c r="M25" s="146"/>
      <c r="N25" s="146"/>
      <c r="O25" s="146"/>
      <c r="P25" s="146"/>
      <c r="Q25" s="146"/>
      <c r="R25" s="146"/>
    </row>
    <row r="26" spans="1:173" ht="20.100000000000001" customHeight="1" x14ac:dyDescent="0.25">
      <c r="A26" s="306"/>
      <c r="B26" s="306"/>
      <c r="C26" s="82"/>
      <c r="D26" s="1"/>
      <c r="E26" s="146"/>
      <c r="F26" s="146"/>
      <c r="G26" s="146"/>
      <c r="H26" s="146"/>
      <c r="I26" s="146"/>
      <c r="K26" s="146"/>
      <c r="L26" s="146"/>
      <c r="M26" s="146"/>
      <c r="N26" s="146"/>
      <c r="O26" s="146"/>
      <c r="P26" s="146"/>
      <c r="Q26" s="146"/>
      <c r="R26" s="146"/>
    </row>
    <row r="27" spans="1:173" ht="20.100000000000001" customHeight="1" x14ac:dyDescent="0.25">
      <c r="A27" s="234"/>
      <c r="B27" s="233"/>
      <c r="C27" s="164"/>
      <c r="D27" s="1"/>
      <c r="E27" s="146"/>
      <c r="F27" s="146"/>
      <c r="G27" s="146"/>
      <c r="H27" s="146"/>
      <c r="I27" s="146"/>
      <c r="K27" s="146"/>
      <c r="L27" s="146"/>
      <c r="M27" s="146"/>
      <c r="N27" s="146"/>
      <c r="O27" s="146"/>
      <c r="P27" s="146"/>
      <c r="Q27" s="146"/>
      <c r="R27" s="146"/>
    </row>
    <row r="28" spans="1:173" ht="20.100000000000001" customHeight="1" x14ac:dyDescent="0.25">
      <c r="A28" s="234"/>
      <c r="B28" s="233"/>
      <c r="C28" s="164"/>
      <c r="D28" s="1"/>
      <c r="E28" s="146"/>
      <c r="F28" s="146"/>
      <c r="G28" s="146"/>
      <c r="H28" s="146"/>
      <c r="I28" s="146"/>
      <c r="K28" s="146"/>
      <c r="L28" s="146"/>
      <c r="M28" s="146"/>
      <c r="N28" s="146"/>
      <c r="O28" s="146"/>
      <c r="P28" s="146"/>
      <c r="Q28" s="146"/>
      <c r="R28" s="146"/>
    </row>
    <row r="29" spans="1:173" ht="20.100000000000001" customHeight="1" x14ac:dyDescent="0.25">
      <c r="A29" s="234"/>
      <c r="B29" s="233"/>
      <c r="C29" s="164"/>
      <c r="D29" s="1"/>
      <c r="E29" s="146"/>
      <c r="F29" s="146"/>
      <c r="G29" s="146"/>
      <c r="H29" s="146"/>
      <c r="I29" s="146"/>
      <c r="K29" s="146"/>
      <c r="L29" s="146"/>
      <c r="M29" s="146"/>
      <c r="N29" s="146"/>
      <c r="O29" s="146"/>
      <c r="P29" s="146"/>
      <c r="Q29" s="146"/>
      <c r="R29" s="146"/>
    </row>
    <row r="30" spans="1:173" ht="20.100000000000001" customHeight="1" x14ac:dyDescent="0.25">
      <c r="A30" s="234"/>
      <c r="B30" s="233"/>
      <c r="C30" s="164"/>
      <c r="D30" s="1"/>
    </row>
    <row r="31" spans="1:173" ht="20.100000000000001" customHeight="1" x14ac:dyDescent="0.25">
      <c r="A31" s="234"/>
      <c r="B31" s="233"/>
      <c r="C31" s="164"/>
      <c r="D31" s="1"/>
    </row>
    <row r="32" spans="1:173" ht="20.100000000000001" customHeight="1" x14ac:dyDescent="0.25">
      <c r="B32" s="1"/>
      <c r="C32" s="1"/>
      <c r="D32" s="1"/>
    </row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9">
    <mergeCell ref="D3:E3"/>
    <mergeCell ref="A3:B4"/>
    <mergeCell ref="A26:B26"/>
    <mergeCell ref="A22:E24"/>
    <mergeCell ref="A5:A8"/>
    <mergeCell ref="A9:A12"/>
    <mergeCell ref="A13:A16"/>
    <mergeCell ref="A17:A20"/>
    <mergeCell ref="A21:C21"/>
  </mergeCells>
  <conditionalFormatting sqref="D21">
    <cfRule type="cellIs" dxfId="13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91" orientation="portrait" r:id="rId1"/>
  <headerFooter>
    <oddHeader>&amp;L&amp;"Arial,Standard"&amp;10 
Formblatt C: Ermittlung durchschnittlicher Auslastungsgrad</oddHeader>
    <oddFooter>&amp;R&amp;"Arial,Standard"&amp;10Seite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94"/>
  <sheetViews>
    <sheetView showGridLines="0" view="pageLayout" zoomScale="70" zoomScaleNormal="100" zoomScaleSheetLayoutView="100" zoomScalePageLayoutView="70" workbookViewId="0">
      <selection activeCell="D8" sqref="D8"/>
    </sheetView>
  </sheetViews>
  <sheetFormatPr baseColWidth="10" defaultColWidth="0" defaultRowHeight="14.25" x14ac:dyDescent="0.25"/>
  <cols>
    <col min="1" max="1" width="4.7109375" style="2" customWidth="1"/>
    <col min="2" max="2" width="27.140625" style="2" customWidth="1"/>
    <col min="3" max="3" width="13.140625" style="2" customWidth="1"/>
    <col min="4" max="4" width="50.42578125" style="2" customWidth="1"/>
    <col min="5" max="5" width="12.28515625" style="2" customWidth="1"/>
    <col min="6" max="6" width="25.42578125" style="5" customWidth="1"/>
    <col min="7" max="7" width="12.140625" style="5" customWidth="1"/>
    <col min="8" max="8" width="14.5703125" style="4" customWidth="1"/>
    <col min="9" max="9" width="20.5703125" style="5" customWidth="1"/>
    <col min="10" max="10" width="13.5703125" style="4" customWidth="1"/>
    <col min="11" max="11" width="12" style="1" hidden="1" customWidth="1"/>
    <col min="12" max="167" width="5" style="1" customWidth="1"/>
    <col min="168" max="16384" width="0" style="1" hidden="1"/>
  </cols>
  <sheetData>
    <row r="1" spans="1:11" ht="16.5" customHeight="1" thickBot="1" x14ac:dyDescent="0.3">
      <c r="A1" s="70"/>
      <c r="B1" s="70"/>
      <c r="C1" s="70"/>
      <c r="D1" s="70"/>
      <c r="E1" s="70"/>
      <c r="F1" s="73"/>
      <c r="G1" s="73"/>
      <c r="H1" s="72"/>
      <c r="I1" s="73"/>
      <c r="K1" s="1" t="s">
        <v>120</v>
      </c>
    </row>
    <row r="2" spans="1:11" ht="20.25" customHeight="1" thickBot="1" x14ac:dyDescent="0.3">
      <c r="A2" s="8" t="s">
        <v>226</v>
      </c>
      <c r="B2" s="9"/>
      <c r="C2" s="9"/>
      <c r="D2" s="9"/>
      <c r="E2" s="9"/>
      <c r="F2" s="9"/>
      <c r="G2" s="9"/>
      <c r="H2" s="9"/>
      <c r="I2" s="10"/>
      <c r="J2" s="1"/>
      <c r="K2" s="1" t="s">
        <v>121</v>
      </c>
    </row>
    <row r="3" spans="1:11" s="37" customFormat="1" ht="48" customHeight="1" x14ac:dyDescent="0.25">
      <c r="A3" s="314" t="s">
        <v>131</v>
      </c>
      <c r="B3" s="315"/>
      <c r="C3" s="315"/>
      <c r="D3" s="316"/>
      <c r="E3" s="122" t="s">
        <v>213</v>
      </c>
      <c r="F3" s="123" t="s">
        <v>125</v>
      </c>
      <c r="G3" s="123" t="s">
        <v>126</v>
      </c>
      <c r="H3" s="123" t="s">
        <v>242</v>
      </c>
      <c r="I3" s="124" t="s">
        <v>119</v>
      </c>
    </row>
    <row r="4" spans="1:11" s="37" customFormat="1" ht="15.75" x14ac:dyDescent="0.25">
      <c r="A4" s="317"/>
      <c r="B4" s="318"/>
      <c r="C4" s="318"/>
      <c r="D4" s="319"/>
      <c r="E4" s="131" t="s">
        <v>100</v>
      </c>
      <c r="F4" s="66" t="s">
        <v>75</v>
      </c>
      <c r="G4" s="115" t="s">
        <v>100</v>
      </c>
      <c r="H4" s="66" t="s">
        <v>118</v>
      </c>
      <c r="I4" s="68" t="s">
        <v>75</v>
      </c>
    </row>
    <row r="5" spans="1:11" s="37" customFormat="1" ht="20.100000000000001" customHeight="1" x14ac:dyDescent="0.25">
      <c r="A5" s="320" t="s">
        <v>81</v>
      </c>
      <c r="B5" s="321"/>
      <c r="C5" s="116" t="s">
        <v>82</v>
      </c>
      <c r="D5" s="116" t="s">
        <v>83</v>
      </c>
      <c r="E5" s="116" t="s">
        <v>85</v>
      </c>
      <c r="F5" s="74" t="s">
        <v>127</v>
      </c>
      <c r="G5" s="74" t="s">
        <v>128</v>
      </c>
      <c r="H5" s="74" t="s">
        <v>129</v>
      </c>
      <c r="I5" s="75" t="s">
        <v>130</v>
      </c>
    </row>
    <row r="6" spans="1:11" s="6" customFormat="1" ht="20.100000000000001" customHeight="1" x14ac:dyDescent="0.25">
      <c r="A6" s="117" t="s">
        <v>138</v>
      </c>
      <c r="B6" s="119"/>
      <c r="C6" s="119"/>
      <c r="D6" s="207"/>
      <c r="E6" s="119"/>
      <c r="F6" s="119"/>
      <c r="G6" s="119"/>
      <c r="H6" s="119"/>
      <c r="I6" s="120"/>
    </row>
    <row r="7" spans="1:11" s="6" customFormat="1" ht="20.100000000000001" customHeight="1" x14ac:dyDescent="0.25">
      <c r="A7" s="117" t="s">
        <v>139</v>
      </c>
      <c r="B7" s="119"/>
      <c r="C7" s="119"/>
      <c r="D7" s="207"/>
      <c r="E7" s="119"/>
      <c r="F7" s="119"/>
      <c r="G7" s="119"/>
      <c r="H7" s="119"/>
      <c r="I7" s="118"/>
    </row>
    <row r="8" spans="1:11" s="6" customFormat="1" ht="20.100000000000001" customHeight="1" x14ac:dyDescent="0.25">
      <c r="A8" s="117" t="s">
        <v>140</v>
      </c>
      <c r="B8" s="119"/>
      <c r="C8" s="119"/>
      <c r="D8" s="207"/>
      <c r="E8" s="130"/>
      <c r="F8" s="119"/>
      <c r="G8" s="119"/>
      <c r="H8" s="119"/>
      <c r="I8" s="118"/>
    </row>
    <row r="9" spans="1:11" s="6" customFormat="1" ht="20.100000000000001" customHeight="1" x14ac:dyDescent="0.25">
      <c r="A9" s="117" t="s">
        <v>141</v>
      </c>
      <c r="B9" s="119"/>
      <c r="C9" s="119"/>
      <c r="D9" s="207"/>
      <c r="E9" s="130"/>
      <c r="F9" s="119"/>
      <c r="G9" s="119"/>
      <c r="H9" s="119"/>
      <c r="I9" s="118"/>
    </row>
    <row r="10" spans="1:11" s="6" customFormat="1" ht="20.100000000000001" customHeight="1" x14ac:dyDescent="0.25">
      <c r="A10" s="117" t="s">
        <v>142</v>
      </c>
      <c r="B10" s="119"/>
      <c r="C10" s="119"/>
      <c r="D10" s="207"/>
      <c r="E10" s="130"/>
      <c r="F10" s="119"/>
      <c r="G10" s="119"/>
      <c r="H10" s="119"/>
      <c r="I10" s="118"/>
    </row>
    <row r="11" spans="1:11" s="6" customFormat="1" ht="20.100000000000001" customHeight="1" x14ac:dyDescent="0.25">
      <c r="A11" s="117" t="s">
        <v>143</v>
      </c>
      <c r="B11" s="119"/>
      <c r="C11" s="119"/>
      <c r="D11" s="207"/>
      <c r="E11" s="130"/>
      <c r="F11" s="119"/>
      <c r="G11" s="119"/>
      <c r="H11" s="119"/>
      <c r="I11" s="118"/>
    </row>
    <row r="12" spans="1:11" s="37" customFormat="1" ht="20.100000000000001" customHeight="1" x14ac:dyDescent="0.25">
      <c r="A12" s="117" t="s">
        <v>144</v>
      </c>
      <c r="B12" s="119"/>
      <c r="C12" s="119"/>
      <c r="D12" s="207"/>
      <c r="E12" s="130"/>
      <c r="F12" s="119"/>
      <c r="G12" s="119"/>
      <c r="H12" s="119"/>
      <c r="I12" s="118"/>
    </row>
    <row r="13" spans="1:11" ht="20.100000000000001" customHeight="1" x14ac:dyDescent="0.25">
      <c r="A13" s="117" t="s">
        <v>145</v>
      </c>
      <c r="B13" s="119"/>
      <c r="C13" s="119"/>
      <c r="D13" s="207"/>
      <c r="E13" s="130"/>
      <c r="F13" s="119"/>
      <c r="G13" s="119"/>
      <c r="H13" s="119"/>
      <c r="I13" s="118"/>
      <c r="J13" s="1"/>
    </row>
    <row r="14" spans="1:11" ht="20.100000000000001" customHeight="1" x14ac:dyDescent="0.25">
      <c r="A14" s="117" t="s">
        <v>146</v>
      </c>
      <c r="B14" s="119"/>
      <c r="C14" s="119"/>
      <c r="D14" s="207"/>
      <c r="E14" s="130"/>
      <c r="F14" s="119"/>
      <c r="G14" s="119"/>
      <c r="H14" s="119"/>
      <c r="I14" s="118"/>
      <c r="J14" s="1"/>
    </row>
    <row r="15" spans="1:11" ht="20.100000000000001" customHeight="1" x14ac:dyDescent="0.25">
      <c r="A15" s="117" t="s">
        <v>147</v>
      </c>
      <c r="B15" s="119"/>
      <c r="C15" s="119"/>
      <c r="D15" s="207"/>
      <c r="E15" s="130"/>
      <c r="F15" s="119"/>
      <c r="G15" s="119"/>
      <c r="H15" s="119"/>
      <c r="I15" s="118"/>
      <c r="J15" s="1"/>
    </row>
    <row r="16" spans="1:11" ht="20.100000000000001" customHeight="1" x14ac:dyDescent="0.25">
      <c r="A16" s="117" t="s">
        <v>148</v>
      </c>
      <c r="B16" s="119"/>
      <c r="C16" s="207"/>
      <c r="D16" s="207"/>
      <c r="E16" s="130"/>
      <c r="F16" s="119"/>
      <c r="G16" s="130"/>
      <c r="H16" s="119"/>
      <c r="I16" s="118"/>
      <c r="J16" s="6"/>
    </row>
    <row r="17" spans="1:10" ht="20.100000000000001" customHeight="1" x14ac:dyDescent="0.25">
      <c r="A17" s="117" t="s">
        <v>149</v>
      </c>
      <c r="B17" s="119"/>
      <c r="C17" s="207"/>
      <c r="D17" s="207"/>
      <c r="E17" s="130"/>
      <c r="F17" s="119"/>
      <c r="G17" s="130"/>
      <c r="H17" s="119"/>
      <c r="I17" s="118"/>
      <c r="J17" s="6"/>
    </row>
    <row r="18" spans="1:10" s="37" customFormat="1" ht="20.100000000000001" customHeight="1" x14ac:dyDescent="0.25">
      <c r="A18" s="117" t="s">
        <v>150</v>
      </c>
      <c r="B18" s="119"/>
      <c r="C18" s="119"/>
      <c r="D18" s="207"/>
      <c r="E18" s="130"/>
      <c r="F18" s="119"/>
      <c r="G18" s="119"/>
      <c r="H18" s="119"/>
      <c r="I18" s="118"/>
      <c r="J18" s="6"/>
    </row>
    <row r="19" spans="1:10" ht="20.100000000000001" customHeight="1" x14ac:dyDescent="0.25">
      <c r="A19" s="117" t="s">
        <v>151</v>
      </c>
      <c r="B19" s="119"/>
      <c r="C19" s="119"/>
      <c r="D19" s="207"/>
      <c r="E19" s="130"/>
      <c r="F19" s="119"/>
      <c r="G19" s="119"/>
      <c r="H19" s="119"/>
      <c r="I19" s="118"/>
      <c r="J19" s="6"/>
    </row>
    <row r="20" spans="1:10" ht="20.100000000000001" customHeight="1" x14ac:dyDescent="0.25">
      <c r="A20" s="117" t="s">
        <v>152</v>
      </c>
      <c r="B20" s="119"/>
      <c r="C20" s="119"/>
      <c r="D20" s="207"/>
      <c r="E20" s="130"/>
      <c r="F20" s="119"/>
      <c r="G20" s="119"/>
      <c r="H20" s="119"/>
      <c r="I20" s="118"/>
      <c r="J20" s="6"/>
    </row>
    <row r="21" spans="1:10" ht="20.100000000000001" customHeight="1" x14ac:dyDescent="0.25">
      <c r="A21" s="117" t="s">
        <v>153</v>
      </c>
      <c r="B21" s="119"/>
      <c r="C21" s="119"/>
      <c r="D21" s="207"/>
      <c r="E21" s="130"/>
      <c r="F21" s="119"/>
      <c r="G21" s="119"/>
      <c r="H21" s="119"/>
      <c r="I21" s="118"/>
      <c r="J21" s="6"/>
    </row>
    <row r="22" spans="1:10" ht="20.100000000000001" customHeight="1" x14ac:dyDescent="0.25">
      <c r="A22" s="117" t="s">
        <v>154</v>
      </c>
      <c r="B22" s="119"/>
      <c r="C22" s="119"/>
      <c r="D22" s="207"/>
      <c r="E22" s="130"/>
      <c r="F22" s="119"/>
      <c r="G22" s="119"/>
      <c r="H22" s="119"/>
      <c r="I22" s="118"/>
      <c r="J22" s="6"/>
    </row>
    <row r="23" spans="1:10" ht="20.100000000000001" customHeight="1" x14ac:dyDescent="0.25">
      <c r="A23" s="117" t="s">
        <v>155</v>
      </c>
      <c r="B23" s="119"/>
      <c r="C23" s="119"/>
      <c r="D23" s="207"/>
      <c r="E23" s="130"/>
      <c r="F23" s="119"/>
      <c r="G23" s="119"/>
      <c r="H23" s="119"/>
      <c r="I23" s="118"/>
      <c r="J23" s="6"/>
    </row>
    <row r="24" spans="1:10" ht="20.100000000000001" customHeight="1" x14ac:dyDescent="0.25">
      <c r="A24" s="117" t="s">
        <v>156</v>
      </c>
      <c r="B24" s="119"/>
      <c r="C24" s="119"/>
      <c r="D24" s="207"/>
      <c r="E24" s="130"/>
      <c r="F24" s="119"/>
      <c r="G24" s="119"/>
      <c r="H24" s="119"/>
      <c r="I24" s="118"/>
      <c r="J24" s="6"/>
    </row>
    <row r="25" spans="1:10" ht="20.100000000000001" customHeight="1" x14ac:dyDescent="0.25">
      <c r="A25" s="117" t="s">
        <v>157</v>
      </c>
      <c r="B25" s="119"/>
      <c r="C25" s="119"/>
      <c r="D25" s="207"/>
      <c r="E25" s="130"/>
      <c r="F25" s="119"/>
      <c r="G25" s="119"/>
      <c r="H25" s="119"/>
      <c r="I25" s="118"/>
      <c r="J25" s="6"/>
    </row>
    <row r="26" spans="1:10" ht="20.100000000000001" customHeight="1" x14ac:dyDescent="0.25">
      <c r="A26" s="117" t="s">
        <v>185</v>
      </c>
      <c r="B26" s="119"/>
      <c r="C26" s="119"/>
      <c r="D26" s="207"/>
      <c r="E26" s="130"/>
      <c r="F26" s="119"/>
      <c r="G26" s="119"/>
      <c r="H26" s="119"/>
      <c r="I26" s="118"/>
      <c r="J26" s="6"/>
    </row>
    <row r="27" spans="1:10" ht="20.100000000000001" customHeight="1" x14ac:dyDescent="0.25">
      <c r="A27" s="117" t="s">
        <v>186</v>
      </c>
      <c r="B27" s="119"/>
      <c r="C27" s="119"/>
      <c r="D27" s="207"/>
      <c r="E27" s="130"/>
      <c r="F27" s="119"/>
      <c r="G27" s="119"/>
      <c r="H27" s="119"/>
      <c r="I27" s="118"/>
      <c r="J27" s="6"/>
    </row>
    <row r="28" spans="1:10" ht="20.100000000000001" customHeight="1" x14ac:dyDescent="0.25">
      <c r="A28" s="117" t="s">
        <v>187</v>
      </c>
      <c r="B28" s="119"/>
      <c r="C28" s="119"/>
      <c r="D28" s="207"/>
      <c r="E28" s="130"/>
      <c r="F28" s="119"/>
      <c r="G28" s="119"/>
      <c r="H28" s="119"/>
      <c r="I28" s="118"/>
      <c r="J28" s="6"/>
    </row>
    <row r="29" spans="1:10" ht="20.100000000000001" customHeight="1" x14ac:dyDescent="0.25">
      <c r="A29" s="117" t="s">
        <v>188</v>
      </c>
      <c r="B29" s="119"/>
      <c r="C29" s="119"/>
      <c r="D29" s="207"/>
      <c r="E29" s="130"/>
      <c r="F29" s="119"/>
      <c r="G29" s="119"/>
      <c r="H29" s="119"/>
      <c r="I29" s="118"/>
      <c r="J29" s="6"/>
    </row>
    <row r="30" spans="1:10" ht="20.100000000000001" customHeight="1" x14ac:dyDescent="0.25">
      <c r="A30" s="117" t="s">
        <v>189</v>
      </c>
      <c r="B30" s="119"/>
      <c r="C30" s="119"/>
      <c r="D30" s="207"/>
      <c r="E30" s="130"/>
      <c r="F30" s="119"/>
      <c r="G30" s="119"/>
      <c r="H30" s="119"/>
      <c r="I30" s="118"/>
      <c r="J30" s="6"/>
    </row>
    <row r="31" spans="1:10" ht="20.100000000000001" customHeight="1" thickBot="1" x14ac:dyDescent="0.3">
      <c r="A31" s="322"/>
      <c r="B31" s="323"/>
      <c r="C31" s="128"/>
      <c r="D31" s="128" t="s">
        <v>164</v>
      </c>
      <c r="E31" s="129">
        <f>SUM(E6:E30)</f>
        <v>0</v>
      </c>
      <c r="F31" s="125"/>
      <c r="G31" s="129">
        <f>SUM(G6:G30)</f>
        <v>0</v>
      </c>
      <c r="H31" s="126"/>
      <c r="I31" s="127"/>
      <c r="J31" s="6"/>
    </row>
    <row r="32" spans="1:10" s="6" customFormat="1" ht="12" customHeight="1" x14ac:dyDescent="0.25">
      <c r="A32" s="5"/>
    </row>
    <row r="33" spans="1:10" ht="20.100000000000001" customHeight="1" x14ac:dyDescent="0.25">
      <c r="A33" s="324" t="s">
        <v>218</v>
      </c>
      <c r="B33" s="324"/>
      <c r="C33" s="324"/>
      <c r="D33" s="324"/>
      <c r="E33" s="324"/>
      <c r="F33" s="324"/>
      <c r="G33" s="324"/>
      <c r="H33" s="324"/>
      <c r="I33" s="324"/>
      <c r="J33" s="6"/>
    </row>
    <row r="34" spans="1:10" ht="20.100000000000001" customHeight="1" x14ac:dyDescent="0.25">
      <c r="A34" s="324"/>
      <c r="B34" s="324"/>
      <c r="C34" s="324"/>
      <c r="D34" s="324"/>
      <c r="E34" s="324"/>
      <c r="F34" s="324"/>
      <c r="G34" s="324"/>
      <c r="H34" s="324"/>
      <c r="I34" s="324"/>
      <c r="J34" s="6"/>
    </row>
    <row r="35" spans="1:10" ht="20.100000000000001" customHeight="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</row>
    <row r="36" spans="1:10" ht="20.100000000000001" customHeigh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</row>
    <row r="37" spans="1:10" ht="20.100000000000001" customHeigh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</row>
    <row r="38" spans="1:10" ht="20.100000000000001" customHeight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</row>
    <row r="39" spans="1:10" ht="20.100000000000001" customHeight="1" x14ac:dyDescent="0.25">
      <c r="A39" s="5"/>
      <c r="B39" s="6"/>
      <c r="C39" s="6"/>
      <c r="D39" s="6"/>
      <c r="E39" s="6"/>
      <c r="F39" s="6"/>
      <c r="G39" s="6"/>
      <c r="H39" s="6"/>
      <c r="I39" s="6"/>
    </row>
    <row r="40" spans="1:10" ht="20.100000000000001" customHeight="1" x14ac:dyDescent="0.25">
      <c r="A40" s="5"/>
      <c r="B40" s="6"/>
      <c r="C40" s="6"/>
      <c r="D40" s="6"/>
      <c r="E40" s="6"/>
      <c r="F40" s="6"/>
      <c r="G40" s="6"/>
      <c r="H40" s="6"/>
      <c r="I40" s="6"/>
    </row>
    <row r="41" spans="1:10" ht="20.100000000000001" customHeight="1" x14ac:dyDescent="0.25">
      <c r="A41" s="5"/>
      <c r="B41" s="6"/>
      <c r="C41" s="6"/>
      <c r="D41" s="6"/>
      <c r="E41" s="6"/>
      <c r="F41" s="6"/>
      <c r="G41" s="6"/>
      <c r="H41" s="6"/>
      <c r="I41" s="6"/>
    </row>
    <row r="42" spans="1:10" ht="20.100000000000001" customHeight="1" x14ac:dyDescent="0.25">
      <c r="A42" s="5"/>
      <c r="B42" s="6"/>
      <c r="C42" s="6"/>
      <c r="D42" s="6"/>
      <c r="E42" s="6"/>
      <c r="F42" s="6"/>
      <c r="G42" s="6"/>
      <c r="H42" s="6"/>
      <c r="I42" s="6"/>
    </row>
    <row r="43" spans="1:10" ht="20.100000000000001" customHeight="1" x14ac:dyDescent="0.25"/>
    <row r="44" spans="1:10" ht="20.100000000000001" customHeight="1" x14ac:dyDescent="0.25"/>
    <row r="45" spans="1:10" ht="20.100000000000001" customHeight="1" x14ac:dyDescent="0.25"/>
    <row r="46" spans="1:10" ht="20.100000000000001" customHeight="1" x14ac:dyDescent="0.25"/>
    <row r="47" spans="1:10" ht="20.100000000000001" customHeight="1" x14ac:dyDescent="0.25"/>
    <row r="48" spans="1:10" ht="20.100000000000001" customHeight="1" x14ac:dyDescent="0.25"/>
    <row r="49" ht="20.100000000000001" customHeight="1" x14ac:dyDescent="0.25"/>
    <row r="50" ht="20.100000000000001" customHeight="1" x14ac:dyDescent="0.25"/>
    <row r="51" ht="15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  <row r="57" ht="14.1" customHeight="1" x14ac:dyDescent="0.25"/>
    <row r="58" ht="14.1" customHeight="1" x14ac:dyDescent="0.25"/>
    <row r="59" ht="14.1" customHeight="1" x14ac:dyDescent="0.25"/>
    <row r="60" ht="14.1" customHeight="1" x14ac:dyDescent="0.25"/>
    <row r="61" ht="14.1" customHeight="1" x14ac:dyDescent="0.25"/>
    <row r="62" ht="14.1" customHeight="1" x14ac:dyDescent="0.25"/>
    <row r="63" ht="14.1" customHeight="1" x14ac:dyDescent="0.25"/>
    <row r="64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7.5" customHeight="1" x14ac:dyDescent="0.25"/>
    <row r="83" ht="14.1" customHeight="1" x14ac:dyDescent="0.25"/>
    <row r="84" ht="14.1" customHeight="1" x14ac:dyDescent="0.25"/>
    <row r="85" ht="14.1" customHeight="1" x14ac:dyDescent="0.25"/>
    <row r="86" ht="7.5" customHeight="1" x14ac:dyDescent="0.25"/>
    <row r="87" ht="17.25" customHeight="1" x14ac:dyDescent="0.25"/>
    <row r="88" ht="14.1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9.5" customHeight="1" x14ac:dyDescent="0.25"/>
  </sheetData>
  <mergeCells count="4">
    <mergeCell ref="A3:D4"/>
    <mergeCell ref="A5:B5"/>
    <mergeCell ref="A31:B31"/>
    <mergeCell ref="A33:I34"/>
  </mergeCells>
  <conditionalFormatting sqref="I6:I30">
    <cfRule type="cellIs" dxfId="12" priority="2" operator="equal">
      <formula>$K$2</formula>
    </cfRule>
    <cfRule type="cellIs" dxfId="11" priority="3" operator="equal">
      <formula>$K$1</formula>
    </cfRule>
  </conditionalFormatting>
  <conditionalFormatting sqref="E31 G31">
    <cfRule type="cellIs" dxfId="10" priority="1" operator="equal">
      <formula>0</formula>
    </cfRule>
  </conditionalFormatting>
  <dataValidations count="1">
    <dataValidation type="list" allowBlank="1" showInputMessage="1" showErrorMessage="1" sqref="I6:I30">
      <formula1>$K$1:$K$2</formula1>
    </dataValidation>
  </dataValidations>
  <pageMargins left="0.98425196850393704" right="0.59055118110236227" top="0.78740157480314965" bottom="0.78740157480314965" header="0.39370078740157483" footer="0.39370078740157483"/>
  <pageSetup paperSize="9" scale="71" orientation="landscape" r:id="rId1"/>
  <headerFooter>
    <oddHeader>&amp;L&amp;"Arial,Fett"&amp;10
Formblatt D: Beurteilung der Radverkehrsführung in Abhängigkeit des DTV-Wertes</oddHeader>
    <oddFooter>&amp;R&amp;"Arial,Standard"&amp;10Seite &amp;P / &amp;N</oddFooter>
  </headerFooter>
  <ignoredErrors>
    <ignoredError sqref="A6:B30 A5:B5 C5:I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5"/>
    <pageSetUpPr fitToPage="1"/>
  </sheetPr>
  <dimension ref="A1:I99"/>
  <sheetViews>
    <sheetView showGridLines="0" view="pageLayout" zoomScale="70" zoomScaleNormal="70" zoomScalePageLayoutView="70" workbookViewId="0">
      <selection activeCell="C2" sqref="C2"/>
    </sheetView>
  </sheetViews>
  <sheetFormatPr baseColWidth="10" defaultColWidth="0" defaultRowHeight="14.25" x14ac:dyDescent="0.25"/>
  <cols>
    <col min="1" max="1" width="7.140625" style="1" customWidth="1"/>
    <col min="2" max="2" width="4.7109375" style="3" customWidth="1"/>
    <col min="3" max="3" width="37.42578125" style="2" customWidth="1"/>
    <col min="4" max="4" width="14.7109375" style="4" customWidth="1"/>
    <col min="5" max="5" width="14.7109375" style="5" customWidth="1"/>
    <col min="6" max="6" width="14.7109375" style="4" customWidth="1"/>
    <col min="7" max="7" width="25.7109375" style="4" customWidth="1"/>
    <col min="8" max="8" width="25.7109375" style="5" customWidth="1"/>
    <col min="9" max="9" width="20.7109375" style="4" customWidth="1"/>
    <col min="10" max="173" width="5" style="1" customWidth="1"/>
    <col min="174" max="16384" width="0" style="1" hidden="1"/>
  </cols>
  <sheetData>
    <row r="1" spans="1:9" ht="16.5" customHeight="1" thickBot="1" x14ac:dyDescent="0.3">
      <c r="A1" s="69"/>
      <c r="B1" s="78"/>
      <c r="C1" s="70"/>
      <c r="D1" s="72"/>
      <c r="E1" s="73"/>
      <c r="F1" s="72"/>
      <c r="G1" s="72"/>
      <c r="H1" s="73"/>
    </row>
    <row r="2" spans="1:9" ht="20.25" customHeight="1" thickBot="1" x14ac:dyDescent="0.3">
      <c r="A2" s="8" t="s">
        <v>227</v>
      </c>
      <c r="B2" s="210"/>
      <c r="C2" s="9"/>
      <c r="D2" s="9"/>
      <c r="E2" s="9"/>
      <c r="F2" s="9"/>
      <c r="G2" s="9"/>
      <c r="H2" s="10"/>
      <c r="I2" s="1"/>
    </row>
    <row r="3" spans="1:9" s="37" customFormat="1" ht="52.5" customHeight="1" x14ac:dyDescent="0.25">
      <c r="A3" s="336" t="s">
        <v>78</v>
      </c>
      <c r="B3" s="337"/>
      <c r="C3" s="338"/>
      <c r="D3" s="66" t="s">
        <v>208</v>
      </c>
      <c r="E3" s="66" t="s">
        <v>209</v>
      </c>
      <c r="F3" s="67" t="s">
        <v>80</v>
      </c>
      <c r="G3" s="66" t="s">
        <v>107</v>
      </c>
      <c r="H3" s="68" t="s">
        <v>108</v>
      </c>
    </row>
    <row r="4" spans="1:9" s="37" customFormat="1" ht="15.75" x14ac:dyDescent="0.25">
      <c r="A4" s="339"/>
      <c r="B4" s="340"/>
      <c r="C4" s="341"/>
      <c r="D4" s="66" t="s">
        <v>101</v>
      </c>
      <c r="E4" s="66" t="s">
        <v>101</v>
      </c>
      <c r="F4" s="66" t="s">
        <v>101</v>
      </c>
      <c r="G4" s="66" t="s">
        <v>101</v>
      </c>
      <c r="H4" s="68" t="s">
        <v>101</v>
      </c>
    </row>
    <row r="5" spans="1:9" s="37" customFormat="1" ht="20.100000000000001" customHeight="1" x14ac:dyDescent="0.25">
      <c r="A5" s="320" t="s">
        <v>81</v>
      </c>
      <c r="B5" s="335"/>
      <c r="C5" s="321"/>
      <c r="D5" s="74" t="s">
        <v>82</v>
      </c>
      <c r="E5" s="74" t="s">
        <v>83</v>
      </c>
      <c r="F5" s="74" t="s">
        <v>85</v>
      </c>
      <c r="G5" s="74" t="s">
        <v>84</v>
      </c>
      <c r="H5" s="75" t="s">
        <v>86</v>
      </c>
    </row>
    <row r="6" spans="1:9" s="6" customFormat="1" ht="20.100000000000001" customHeight="1" x14ac:dyDescent="0.25">
      <c r="A6" s="331" t="s">
        <v>79</v>
      </c>
      <c r="B6" s="333" t="s">
        <v>87</v>
      </c>
      <c r="C6" s="329"/>
      <c r="D6" s="327"/>
      <c r="E6" s="327"/>
      <c r="F6" s="327"/>
      <c r="G6" s="327" t="str">
        <f>IF(D6,MAX(0,D6-F6)," ")</f>
        <v xml:space="preserve"> </v>
      </c>
      <c r="H6" s="325" t="str">
        <f>IF(E6,MAX(0,E6-F6)," ")</f>
        <v xml:space="preserve"> </v>
      </c>
    </row>
    <row r="7" spans="1:9" s="6" customFormat="1" ht="20.100000000000001" customHeight="1" x14ac:dyDescent="0.25">
      <c r="A7" s="332"/>
      <c r="B7" s="334"/>
      <c r="C7" s="330"/>
      <c r="D7" s="328"/>
      <c r="E7" s="328"/>
      <c r="F7" s="328"/>
      <c r="G7" s="328"/>
      <c r="H7" s="326"/>
    </row>
    <row r="8" spans="1:9" s="6" customFormat="1" ht="20.100000000000001" customHeight="1" x14ac:dyDescent="0.25">
      <c r="A8" s="331" t="s">
        <v>79</v>
      </c>
      <c r="B8" s="333" t="s">
        <v>88</v>
      </c>
      <c r="C8" s="329"/>
      <c r="D8" s="327"/>
      <c r="E8" s="327"/>
      <c r="F8" s="327"/>
      <c r="G8" s="327" t="str">
        <f t="shared" ref="G8" si="0">IF(D8,MAX(0,D8-F8)," ")</f>
        <v xml:space="preserve"> </v>
      </c>
      <c r="H8" s="325" t="str">
        <f t="shared" ref="H8" si="1">IF(E8,MAX(0,E8-F8)," ")</f>
        <v xml:space="preserve"> </v>
      </c>
    </row>
    <row r="9" spans="1:9" s="6" customFormat="1" ht="20.100000000000001" customHeight="1" x14ac:dyDescent="0.25">
      <c r="A9" s="332"/>
      <c r="B9" s="334"/>
      <c r="C9" s="330"/>
      <c r="D9" s="328"/>
      <c r="E9" s="328"/>
      <c r="F9" s="328"/>
      <c r="G9" s="328"/>
      <c r="H9" s="326"/>
    </row>
    <row r="10" spans="1:9" s="6" customFormat="1" ht="20.100000000000001" customHeight="1" x14ac:dyDescent="0.25">
      <c r="A10" s="331" t="s">
        <v>79</v>
      </c>
      <c r="B10" s="333" t="s">
        <v>89</v>
      </c>
      <c r="C10" s="329"/>
      <c r="D10" s="327"/>
      <c r="E10" s="327"/>
      <c r="F10" s="327"/>
      <c r="G10" s="327" t="str">
        <f t="shared" ref="G10" si="2">IF(D10,MAX(0,D10-F10)," ")</f>
        <v xml:space="preserve"> </v>
      </c>
      <c r="H10" s="325" t="str">
        <f t="shared" ref="H10" si="3">IF(E10,MAX(0,E10-F10)," ")</f>
        <v xml:space="preserve"> </v>
      </c>
    </row>
    <row r="11" spans="1:9" s="6" customFormat="1" ht="20.100000000000001" customHeight="1" x14ac:dyDescent="0.25">
      <c r="A11" s="332"/>
      <c r="B11" s="334"/>
      <c r="C11" s="330"/>
      <c r="D11" s="328"/>
      <c r="E11" s="328"/>
      <c r="F11" s="328"/>
      <c r="G11" s="328"/>
      <c r="H11" s="326"/>
    </row>
    <row r="12" spans="1:9" s="6" customFormat="1" ht="20.100000000000001" customHeight="1" x14ac:dyDescent="0.25">
      <c r="A12" s="331" t="s">
        <v>79</v>
      </c>
      <c r="B12" s="333" t="s">
        <v>90</v>
      </c>
      <c r="C12" s="329"/>
      <c r="D12" s="327"/>
      <c r="E12" s="327"/>
      <c r="F12" s="327"/>
      <c r="G12" s="327" t="str">
        <f t="shared" ref="G12" si="4">IF(D12,MAX(0,D12-F12)," ")</f>
        <v xml:space="preserve"> </v>
      </c>
      <c r="H12" s="325" t="str">
        <f t="shared" ref="H12" si="5">IF(E12,MAX(0,E12-F12)," ")</f>
        <v xml:space="preserve"> </v>
      </c>
    </row>
    <row r="13" spans="1:9" s="6" customFormat="1" ht="20.100000000000001" customHeight="1" x14ac:dyDescent="0.25">
      <c r="A13" s="332"/>
      <c r="B13" s="334"/>
      <c r="C13" s="330"/>
      <c r="D13" s="328"/>
      <c r="E13" s="328"/>
      <c r="F13" s="328"/>
      <c r="G13" s="328"/>
      <c r="H13" s="326"/>
    </row>
    <row r="14" spans="1:9" s="6" customFormat="1" ht="20.100000000000001" customHeight="1" x14ac:dyDescent="0.25">
      <c r="A14" s="331" t="s">
        <v>79</v>
      </c>
      <c r="B14" s="333" t="s">
        <v>91</v>
      </c>
      <c r="C14" s="329"/>
      <c r="D14" s="327"/>
      <c r="E14" s="327"/>
      <c r="F14" s="327"/>
      <c r="G14" s="327" t="str">
        <f t="shared" ref="G14" si="6">IF(D14,MAX(0,D14-F14)," ")</f>
        <v xml:space="preserve"> </v>
      </c>
      <c r="H14" s="325" t="str">
        <f t="shared" ref="H14" si="7">IF(E14,MAX(0,E14-F14)," ")</f>
        <v xml:space="preserve"> </v>
      </c>
    </row>
    <row r="15" spans="1:9" s="6" customFormat="1" ht="20.100000000000001" customHeight="1" x14ac:dyDescent="0.25">
      <c r="A15" s="332"/>
      <c r="B15" s="334"/>
      <c r="C15" s="330"/>
      <c r="D15" s="328"/>
      <c r="E15" s="328"/>
      <c r="F15" s="328"/>
      <c r="G15" s="328"/>
      <c r="H15" s="326"/>
    </row>
    <row r="16" spans="1:9" s="6" customFormat="1" ht="20.100000000000001" customHeight="1" x14ac:dyDescent="0.25">
      <c r="A16" s="331" t="s">
        <v>79</v>
      </c>
      <c r="B16" s="333" t="s">
        <v>92</v>
      </c>
      <c r="C16" s="329"/>
      <c r="D16" s="327"/>
      <c r="E16" s="327"/>
      <c r="F16" s="327"/>
      <c r="G16" s="327" t="str">
        <f t="shared" ref="G16" si="8">IF(D16,MAX(0,D16-F16)," ")</f>
        <v xml:space="preserve"> </v>
      </c>
      <c r="H16" s="325" t="str">
        <f t="shared" ref="H16" si="9">IF(E16,MAX(0,E16-F16)," ")</f>
        <v xml:space="preserve"> </v>
      </c>
    </row>
    <row r="17" spans="1:9" s="6" customFormat="1" ht="20.100000000000001" customHeight="1" x14ac:dyDescent="0.25">
      <c r="A17" s="332"/>
      <c r="B17" s="334"/>
      <c r="C17" s="330"/>
      <c r="D17" s="328"/>
      <c r="E17" s="328"/>
      <c r="F17" s="328"/>
      <c r="G17" s="328"/>
      <c r="H17" s="326"/>
    </row>
    <row r="18" spans="1:9" s="37" customFormat="1" ht="20.100000000000001" customHeight="1" x14ac:dyDescent="0.25">
      <c r="A18" s="331" t="s">
        <v>79</v>
      </c>
      <c r="B18" s="333" t="s">
        <v>93</v>
      </c>
      <c r="C18" s="329"/>
      <c r="D18" s="327"/>
      <c r="E18" s="327"/>
      <c r="F18" s="327"/>
      <c r="G18" s="327" t="str">
        <f t="shared" ref="G18" si="10">IF(D18,MAX(0,D18-F18)," ")</f>
        <v xml:space="preserve"> </v>
      </c>
      <c r="H18" s="325" t="str">
        <f t="shared" ref="H18" si="11">IF(E18,MAX(0,E18-F18)," ")</f>
        <v xml:space="preserve"> </v>
      </c>
    </row>
    <row r="19" spans="1:9" s="37" customFormat="1" ht="20.100000000000001" customHeight="1" x14ac:dyDescent="0.25">
      <c r="A19" s="332"/>
      <c r="B19" s="334"/>
      <c r="C19" s="330"/>
      <c r="D19" s="328"/>
      <c r="E19" s="328"/>
      <c r="F19" s="328"/>
      <c r="G19" s="328"/>
      <c r="H19" s="326"/>
    </row>
    <row r="20" spans="1:9" ht="20.100000000000001" customHeight="1" x14ac:dyDescent="0.25">
      <c r="A20" s="331" t="s">
        <v>79</v>
      </c>
      <c r="B20" s="333" t="s">
        <v>94</v>
      </c>
      <c r="C20" s="329"/>
      <c r="D20" s="327"/>
      <c r="E20" s="327"/>
      <c r="F20" s="327"/>
      <c r="G20" s="327" t="str">
        <f t="shared" ref="G20" si="12">IF(D20,MAX(0,D20-F20)," ")</f>
        <v xml:space="preserve"> </v>
      </c>
      <c r="H20" s="325" t="str">
        <f t="shared" ref="H20" si="13">IF(E20,MAX(0,E20-F20)," ")</f>
        <v xml:space="preserve"> </v>
      </c>
      <c r="I20" s="1"/>
    </row>
    <row r="21" spans="1:9" ht="20.100000000000001" customHeight="1" x14ac:dyDescent="0.25">
      <c r="A21" s="332"/>
      <c r="B21" s="334"/>
      <c r="C21" s="330"/>
      <c r="D21" s="328"/>
      <c r="E21" s="328"/>
      <c r="F21" s="328"/>
      <c r="G21" s="328"/>
      <c r="H21" s="326"/>
      <c r="I21" s="1"/>
    </row>
    <row r="22" spans="1:9" ht="20.100000000000001" customHeight="1" x14ac:dyDescent="0.25">
      <c r="A22" s="331" t="s">
        <v>79</v>
      </c>
      <c r="B22" s="333" t="s">
        <v>95</v>
      </c>
      <c r="C22" s="329"/>
      <c r="D22" s="327"/>
      <c r="E22" s="327"/>
      <c r="F22" s="327"/>
      <c r="G22" s="327" t="str">
        <f t="shared" ref="G22" si="14">IF(D22,MAX(0,D22-F22)," ")</f>
        <v xml:space="preserve"> </v>
      </c>
      <c r="H22" s="325" t="str">
        <f t="shared" ref="H22" si="15">IF(E22,MAX(0,E22-F22)," ")</f>
        <v xml:space="preserve"> </v>
      </c>
      <c r="I22" s="1"/>
    </row>
    <row r="23" spans="1:9" ht="20.100000000000001" customHeight="1" x14ac:dyDescent="0.25">
      <c r="A23" s="332"/>
      <c r="B23" s="334"/>
      <c r="C23" s="330"/>
      <c r="D23" s="328"/>
      <c r="E23" s="328"/>
      <c r="F23" s="328"/>
      <c r="G23" s="328"/>
      <c r="H23" s="326"/>
      <c r="I23" s="1"/>
    </row>
    <row r="24" spans="1:9" ht="20.100000000000001" customHeight="1" x14ac:dyDescent="0.25">
      <c r="A24" s="331" t="s">
        <v>79</v>
      </c>
      <c r="B24" s="333" t="s">
        <v>96</v>
      </c>
      <c r="C24" s="329"/>
      <c r="D24" s="327"/>
      <c r="E24" s="327"/>
      <c r="F24" s="327"/>
      <c r="G24" s="327" t="str">
        <f t="shared" ref="G24" si="16">IF(D24,MAX(0,D24-F24)," ")</f>
        <v xml:space="preserve"> </v>
      </c>
      <c r="H24" s="325" t="str">
        <f t="shared" ref="H24" si="17">IF(E24,MAX(0,E24-F24)," ")</f>
        <v xml:space="preserve"> </v>
      </c>
      <c r="I24" s="1"/>
    </row>
    <row r="25" spans="1:9" ht="20.100000000000001" customHeight="1" x14ac:dyDescent="0.25">
      <c r="A25" s="332"/>
      <c r="B25" s="334"/>
      <c r="C25" s="330"/>
      <c r="D25" s="328"/>
      <c r="E25" s="328"/>
      <c r="F25" s="328"/>
      <c r="G25" s="328"/>
      <c r="H25" s="326"/>
      <c r="I25" s="1"/>
    </row>
    <row r="26" spans="1:9" ht="20.100000000000001" customHeight="1" thickBot="1" x14ac:dyDescent="0.3">
      <c r="A26" s="110"/>
      <c r="B26" s="111"/>
      <c r="C26" s="112"/>
      <c r="D26" s="113"/>
      <c r="E26" s="113"/>
      <c r="F26" s="143" t="s">
        <v>164</v>
      </c>
      <c r="G26" s="211">
        <f>MAX(0,SUM(G6:G25))</f>
        <v>0</v>
      </c>
      <c r="H26" s="212">
        <f>MAX(0,SUM(H6:H25))</f>
        <v>0</v>
      </c>
      <c r="I26" s="6"/>
    </row>
    <row r="27" spans="1:9" ht="20.100000000000001" customHeight="1" x14ac:dyDescent="0.25">
      <c r="A27" s="4"/>
      <c r="B27" s="5"/>
      <c r="C27" s="6"/>
      <c r="D27" s="6"/>
      <c r="E27" s="6"/>
      <c r="F27" s="6"/>
      <c r="G27" s="6"/>
      <c r="H27" s="6"/>
      <c r="I27" s="6"/>
    </row>
    <row r="28" spans="1:9" s="37" customFormat="1" ht="20.100000000000001" customHeight="1" x14ac:dyDescent="0.25">
      <c r="A28" s="4"/>
      <c r="B28" s="5"/>
      <c r="C28" s="6"/>
      <c r="D28" s="6"/>
      <c r="E28" s="6"/>
      <c r="F28" s="6"/>
      <c r="G28" s="6"/>
      <c r="H28" s="6"/>
      <c r="I28" s="6"/>
    </row>
    <row r="29" spans="1:9" ht="20.100000000000001" customHeight="1" x14ac:dyDescent="0.25">
      <c r="A29" s="4"/>
      <c r="B29" s="5"/>
      <c r="C29" s="6"/>
      <c r="D29" s="6"/>
      <c r="E29" s="6"/>
      <c r="F29" s="6"/>
      <c r="G29" s="6"/>
      <c r="H29" s="6"/>
      <c r="I29" s="6"/>
    </row>
    <row r="30" spans="1:9" ht="20.100000000000001" customHeight="1" x14ac:dyDescent="0.25">
      <c r="A30" s="4"/>
      <c r="B30" s="5"/>
      <c r="C30" s="6"/>
      <c r="D30" s="6"/>
      <c r="E30" s="6"/>
      <c r="F30" s="6"/>
      <c r="G30" s="6"/>
      <c r="H30" s="6"/>
      <c r="I30" s="6"/>
    </row>
    <row r="31" spans="1:9" ht="19.5" customHeight="1" x14ac:dyDescent="0.25">
      <c r="A31" s="4"/>
      <c r="B31" s="5"/>
      <c r="C31" s="6"/>
      <c r="D31" s="6"/>
      <c r="E31" s="6"/>
      <c r="F31" s="6"/>
      <c r="G31" s="6"/>
      <c r="H31" s="6"/>
      <c r="I31" s="6"/>
    </row>
    <row r="32" spans="1:9" ht="19.5" customHeight="1" x14ac:dyDescent="0.25">
      <c r="A32" s="4"/>
      <c r="B32" s="5"/>
      <c r="C32" s="6"/>
      <c r="D32" s="6"/>
      <c r="E32" s="6"/>
      <c r="F32" s="6"/>
      <c r="G32" s="6"/>
      <c r="H32" s="6"/>
      <c r="I32" s="6"/>
    </row>
    <row r="33" spans="1:9" ht="19.5" customHeight="1" x14ac:dyDescent="0.25">
      <c r="A33" s="4"/>
      <c r="B33" s="5"/>
      <c r="C33" s="6"/>
      <c r="D33" s="6"/>
      <c r="E33" s="6"/>
      <c r="F33" s="6"/>
      <c r="G33" s="6"/>
      <c r="H33" s="6"/>
      <c r="I33" s="6"/>
    </row>
    <row r="34" spans="1:9" ht="19.5" customHeight="1" x14ac:dyDescent="0.25">
      <c r="A34" s="4"/>
      <c r="B34" s="5"/>
      <c r="C34" s="6"/>
      <c r="D34" s="6"/>
      <c r="E34" s="6"/>
      <c r="F34" s="6"/>
      <c r="G34" s="6"/>
      <c r="H34" s="6"/>
      <c r="I34" s="6"/>
    </row>
    <row r="35" spans="1:9" s="6" customFormat="1" ht="20.100000000000001" customHeight="1" x14ac:dyDescent="0.25">
      <c r="A35" s="4"/>
      <c r="B35" s="5"/>
    </row>
    <row r="36" spans="1:9" ht="20.100000000000001" customHeight="1" x14ac:dyDescent="0.25">
      <c r="A36" s="4"/>
      <c r="B36" s="5"/>
      <c r="C36" s="6"/>
      <c r="D36" s="6"/>
      <c r="E36" s="6"/>
      <c r="F36" s="6"/>
      <c r="G36" s="6"/>
      <c r="H36" s="6"/>
      <c r="I36" s="6"/>
    </row>
    <row r="37" spans="1:9" ht="20.100000000000001" customHeight="1" x14ac:dyDescent="0.25">
      <c r="A37" s="4"/>
      <c r="B37" s="5"/>
      <c r="C37" s="6"/>
      <c r="D37" s="6"/>
      <c r="E37" s="6"/>
      <c r="F37" s="6"/>
      <c r="G37" s="6"/>
      <c r="H37" s="6"/>
      <c r="I37" s="6"/>
    </row>
    <row r="38" spans="1:9" ht="20.100000000000001" customHeight="1" x14ac:dyDescent="0.25">
      <c r="A38" s="4"/>
      <c r="B38" s="5"/>
      <c r="C38" s="6"/>
      <c r="D38" s="6"/>
      <c r="E38" s="6"/>
      <c r="F38" s="6"/>
      <c r="G38" s="6"/>
      <c r="H38" s="6"/>
      <c r="I38" s="6"/>
    </row>
    <row r="39" spans="1:9" ht="20.100000000000001" customHeight="1" x14ac:dyDescent="0.25">
      <c r="A39" s="4"/>
      <c r="B39" s="5"/>
      <c r="C39" s="6"/>
      <c r="D39" s="6"/>
      <c r="E39" s="6"/>
      <c r="F39" s="6"/>
      <c r="G39" s="6"/>
      <c r="H39" s="6"/>
      <c r="I39" s="6"/>
    </row>
    <row r="40" spans="1:9" ht="20.100000000000001" customHeight="1" x14ac:dyDescent="0.25">
      <c r="A40" s="4"/>
      <c r="B40" s="5"/>
      <c r="C40" s="6"/>
      <c r="D40" s="6"/>
      <c r="E40" s="6"/>
      <c r="F40" s="6"/>
      <c r="G40" s="6"/>
      <c r="H40" s="6"/>
      <c r="I40" s="6"/>
    </row>
    <row r="41" spans="1:9" ht="20.100000000000001" customHeight="1" x14ac:dyDescent="0.25">
      <c r="A41" s="4"/>
      <c r="B41" s="5"/>
      <c r="C41" s="6"/>
      <c r="D41" s="6"/>
      <c r="E41" s="6"/>
      <c r="F41" s="6"/>
      <c r="G41" s="6"/>
      <c r="H41" s="6"/>
      <c r="I41" s="6"/>
    </row>
    <row r="42" spans="1:9" ht="20.100000000000001" customHeight="1" x14ac:dyDescent="0.25">
      <c r="A42" s="4"/>
      <c r="B42" s="5"/>
      <c r="C42" s="6"/>
      <c r="D42" s="6"/>
      <c r="E42" s="6"/>
      <c r="F42" s="6"/>
      <c r="G42" s="6"/>
      <c r="H42" s="6"/>
      <c r="I42" s="6"/>
    </row>
    <row r="43" spans="1:9" ht="20.100000000000001" customHeight="1" x14ac:dyDescent="0.25">
      <c r="A43" s="4"/>
      <c r="B43" s="5"/>
      <c r="C43" s="6"/>
      <c r="D43" s="6"/>
      <c r="E43" s="6"/>
      <c r="F43" s="6"/>
      <c r="G43" s="6"/>
      <c r="H43" s="6"/>
      <c r="I43" s="6"/>
    </row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15" customHeight="1" x14ac:dyDescent="0.25"/>
    <row r="57" ht="14.1" customHeight="1" x14ac:dyDescent="0.25"/>
    <row r="58" ht="14.1" customHeight="1" x14ac:dyDescent="0.25"/>
    <row r="59" ht="14.1" customHeight="1" x14ac:dyDescent="0.25"/>
    <row r="60" ht="14.1" customHeight="1" x14ac:dyDescent="0.25"/>
    <row r="61" ht="14.1" customHeight="1" x14ac:dyDescent="0.25"/>
    <row r="62" ht="14.1" customHeight="1" x14ac:dyDescent="0.25"/>
    <row r="63" ht="14.1" customHeight="1" x14ac:dyDescent="0.25"/>
    <row r="64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7.5" customHeight="1" x14ac:dyDescent="0.25"/>
    <row r="88" ht="14.1" customHeight="1" x14ac:dyDescent="0.25"/>
    <row r="89" ht="14.1" customHeight="1" x14ac:dyDescent="0.25"/>
    <row r="90" ht="14.1" customHeight="1" x14ac:dyDescent="0.25"/>
    <row r="91" ht="7.5" customHeight="1" x14ac:dyDescent="0.25"/>
    <row r="92" ht="17.25" customHeight="1" x14ac:dyDescent="0.25"/>
    <row r="93" ht="14.1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9.5" customHeight="1" x14ac:dyDescent="0.25"/>
  </sheetData>
  <mergeCells count="82">
    <mergeCell ref="A5:C5"/>
    <mergeCell ref="A3:C4"/>
    <mergeCell ref="A6:A7"/>
    <mergeCell ref="B6:B7"/>
    <mergeCell ref="C6:C7"/>
    <mergeCell ref="A8:A9"/>
    <mergeCell ref="B8:B9"/>
    <mergeCell ref="A10:A11"/>
    <mergeCell ref="B10:B11"/>
    <mergeCell ref="A12:A13"/>
    <mergeCell ref="B12:B13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C16:C17"/>
    <mergeCell ref="A20:A21"/>
    <mergeCell ref="B20:B21"/>
    <mergeCell ref="C18:C19"/>
    <mergeCell ref="C20:C21"/>
    <mergeCell ref="C22:C23"/>
    <mergeCell ref="C24:C2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C8:C9"/>
    <mergeCell ref="C10:C11"/>
    <mergeCell ref="C12:C13"/>
    <mergeCell ref="C14:C1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</mergeCells>
  <conditionalFormatting sqref="G26:H26">
    <cfRule type="cellIs" dxfId="9" priority="1" operator="equal">
      <formula>0</formula>
    </cfRule>
  </conditionalFormatting>
  <pageMargins left="0.78740157480314965" right="0.78740157480314965" top="0.98425196850393704" bottom="0.59055118110236227" header="0.39370078740157483" footer="0.39370078740157483"/>
  <pageSetup paperSize="9" scale="88" orientation="landscape" r:id="rId1"/>
  <headerFooter>
    <oddHeader>&amp;L&amp;"Arial,Fett"&amp;10   
Formblatt E: Ermittlung der Reisezeiten</oddHeader>
    <oddFooter>&amp;R&amp;"Arial,Standard"&amp;10Seite &amp;P / &amp;N</oddFooter>
  </headerFooter>
  <ignoredErrors>
    <ignoredError sqref="D5:F5 A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/>
  </sheetPr>
  <dimension ref="A1:K111"/>
  <sheetViews>
    <sheetView showGridLines="0" view="pageLayout" zoomScale="55" zoomScaleNormal="100" zoomScaleSheetLayoutView="70" zoomScalePageLayoutView="55" workbookViewId="0">
      <selection activeCell="D68" sqref="D68:D70"/>
    </sheetView>
  </sheetViews>
  <sheetFormatPr baseColWidth="10" defaultColWidth="0" defaultRowHeight="14.25" x14ac:dyDescent="0.25"/>
  <cols>
    <col min="1" max="1" width="5.28515625" style="1" customWidth="1"/>
    <col min="2" max="2" width="42.140625" style="2" customWidth="1"/>
    <col min="3" max="3" width="12.7109375" style="34" customWidth="1"/>
    <col min="4" max="4" width="50.7109375" style="198" customWidth="1"/>
    <col min="5" max="5" width="12.28515625" style="4" customWidth="1"/>
    <col min="6" max="6" width="12.28515625" style="5" customWidth="1"/>
    <col min="7" max="8" width="15.140625" style="6" customWidth="1"/>
    <col min="9" max="9" width="9.5703125" style="6" hidden="1" customWidth="1"/>
    <col min="10" max="10" width="9" style="6" customWidth="1"/>
    <col min="11" max="11" width="9" style="1" customWidth="1"/>
    <col min="12" max="175" width="5" style="1" customWidth="1"/>
    <col min="176" max="16384" width="0" style="1" hidden="1"/>
  </cols>
  <sheetData>
    <row r="1" spans="1:11" ht="17.25" customHeight="1" thickBot="1" x14ac:dyDescent="0.3">
      <c r="A1" s="69"/>
      <c r="B1" s="70"/>
      <c r="C1" s="71"/>
      <c r="D1" s="196"/>
    </row>
    <row r="2" spans="1:11" ht="20.25" customHeight="1" thickBot="1" x14ac:dyDescent="0.3">
      <c r="A2" s="8" t="s">
        <v>228</v>
      </c>
      <c r="B2" s="11"/>
      <c r="C2" s="35"/>
      <c r="D2" s="197"/>
      <c r="E2" s="7"/>
      <c r="F2" s="7"/>
      <c r="G2" s="7"/>
      <c r="H2" s="7"/>
      <c r="I2" s="7"/>
      <c r="J2" s="7"/>
      <c r="K2" s="7"/>
    </row>
    <row r="3" spans="1:11" s="37" customFormat="1" ht="20.100000000000001" customHeight="1" x14ac:dyDescent="0.25">
      <c r="A3" s="215" t="s">
        <v>72</v>
      </c>
      <c r="B3" s="216"/>
      <c r="C3" s="217"/>
      <c r="D3" s="218"/>
      <c r="E3" s="36"/>
      <c r="F3" s="36"/>
      <c r="G3" s="36"/>
      <c r="H3" s="36"/>
      <c r="I3" s="36"/>
      <c r="J3" s="36"/>
      <c r="K3" s="36"/>
    </row>
    <row r="4" spans="1:11" s="37" customFormat="1" ht="20.100000000000001" customHeight="1" x14ac:dyDescent="0.25">
      <c r="A4" s="56"/>
      <c r="B4" s="62" t="s">
        <v>64</v>
      </c>
      <c r="C4" s="57"/>
      <c r="D4" s="88"/>
      <c r="E4" s="36"/>
      <c r="F4" s="36"/>
      <c r="G4" s="36"/>
      <c r="H4" s="36"/>
      <c r="I4" s="36"/>
      <c r="J4" s="36"/>
      <c r="K4" s="36"/>
    </row>
    <row r="5" spans="1:11" s="6" customFormat="1" ht="20.100000000000001" customHeight="1" x14ac:dyDescent="0.25">
      <c r="A5" s="342">
        <v>1</v>
      </c>
      <c r="B5" s="344" t="s">
        <v>66</v>
      </c>
      <c r="C5" s="41"/>
      <c r="D5" s="346"/>
      <c r="F5" s="5"/>
    </row>
    <row r="6" spans="1:11" s="6" customFormat="1" ht="20.100000000000001" customHeight="1" x14ac:dyDescent="0.25">
      <c r="A6" s="343"/>
      <c r="B6" s="345"/>
      <c r="C6" s="40"/>
      <c r="D6" s="347"/>
      <c r="F6" s="5"/>
    </row>
    <row r="7" spans="1:11" s="6" customFormat="1" ht="20.100000000000001" customHeight="1" x14ac:dyDescent="0.25">
      <c r="A7" s="43">
        <v>2</v>
      </c>
      <c r="B7" s="38" t="s">
        <v>76</v>
      </c>
      <c r="C7" s="39" t="s">
        <v>75</v>
      </c>
      <c r="D7" s="238"/>
      <c r="F7" s="5"/>
    </row>
    <row r="8" spans="1:11" s="6" customFormat="1" ht="20.25" customHeight="1" x14ac:dyDescent="0.25">
      <c r="A8" s="43">
        <v>3</v>
      </c>
      <c r="B8" s="38" t="s">
        <v>60</v>
      </c>
      <c r="C8" s="39" t="s">
        <v>58</v>
      </c>
      <c r="D8" s="214"/>
      <c r="F8" s="5"/>
    </row>
    <row r="9" spans="1:11" s="6" customFormat="1" ht="20.100000000000001" customHeight="1" x14ac:dyDescent="0.25">
      <c r="A9" s="43">
        <v>4</v>
      </c>
      <c r="B9" s="38" t="s">
        <v>77</v>
      </c>
      <c r="C9" s="39" t="s">
        <v>59</v>
      </c>
      <c r="D9" s="214"/>
      <c r="F9" s="5"/>
    </row>
    <row r="10" spans="1:11" s="6" customFormat="1" ht="20.100000000000001" customHeight="1" x14ac:dyDescent="0.25">
      <c r="A10" s="348">
        <v>5</v>
      </c>
      <c r="B10" s="349" t="s">
        <v>98</v>
      </c>
      <c r="C10" s="41"/>
      <c r="D10" s="346"/>
      <c r="F10" s="5"/>
    </row>
    <row r="11" spans="1:11" s="6" customFormat="1" ht="19.5" customHeight="1" x14ac:dyDescent="0.25">
      <c r="A11" s="342"/>
      <c r="B11" s="344"/>
      <c r="C11" s="42"/>
      <c r="D11" s="347"/>
      <c r="F11" s="5"/>
    </row>
    <row r="12" spans="1:11" s="37" customFormat="1" ht="20.100000000000001" customHeight="1" x14ac:dyDescent="0.25">
      <c r="A12" s="56"/>
      <c r="B12" s="62" t="s">
        <v>65</v>
      </c>
      <c r="C12" s="57"/>
      <c r="D12" s="199"/>
      <c r="E12" s="6"/>
      <c r="F12" s="5"/>
      <c r="G12" s="6"/>
      <c r="H12" s="6"/>
      <c r="I12" s="6"/>
      <c r="J12" s="6"/>
    </row>
    <row r="13" spans="1:11" ht="20.100000000000001" customHeight="1" x14ac:dyDescent="0.25">
      <c r="A13" s="348">
        <v>6</v>
      </c>
      <c r="B13" s="349" t="s">
        <v>249</v>
      </c>
      <c r="C13" s="41"/>
      <c r="D13" s="356"/>
    </row>
    <row r="14" spans="1:11" ht="20.100000000000001" customHeight="1" x14ac:dyDescent="0.25">
      <c r="A14" s="342"/>
      <c r="B14" s="344"/>
      <c r="C14" s="42"/>
      <c r="D14" s="358"/>
    </row>
    <row r="15" spans="1:11" ht="20.100000000000001" customHeight="1" x14ac:dyDescent="0.25">
      <c r="A15" s="342">
        <v>7</v>
      </c>
      <c r="B15" s="344" t="s">
        <v>180</v>
      </c>
      <c r="C15" s="41"/>
      <c r="D15" s="346"/>
    </row>
    <row r="16" spans="1:11" ht="20.100000000000001" customHeight="1" x14ac:dyDescent="0.25">
      <c r="A16" s="354"/>
      <c r="B16" s="355"/>
      <c r="C16" s="42"/>
      <c r="D16" s="353"/>
    </row>
    <row r="17" spans="1:10" ht="20.100000000000001" customHeight="1" x14ac:dyDescent="0.25">
      <c r="A17" s="354"/>
      <c r="B17" s="355"/>
      <c r="C17" s="42"/>
      <c r="D17" s="347"/>
    </row>
    <row r="18" spans="1:10" s="37" customFormat="1" ht="20.100000000000001" customHeight="1" x14ac:dyDescent="0.25">
      <c r="A18" s="56"/>
      <c r="B18" s="62" t="s">
        <v>61</v>
      </c>
      <c r="C18" s="57"/>
      <c r="D18" s="199"/>
      <c r="E18" s="6"/>
      <c r="F18" s="5"/>
      <c r="G18" s="6"/>
      <c r="H18" s="6"/>
      <c r="I18" s="6"/>
      <c r="J18" s="6"/>
    </row>
    <row r="19" spans="1:10" ht="20.100000000000001" customHeight="1" x14ac:dyDescent="0.25">
      <c r="A19" s="43">
        <v>8</v>
      </c>
      <c r="B19" s="38" t="s">
        <v>71</v>
      </c>
      <c r="C19" s="41"/>
      <c r="D19" s="236"/>
    </row>
    <row r="20" spans="1:10" ht="20.100000000000001" customHeight="1" x14ac:dyDescent="0.25">
      <c r="A20" s="348">
        <v>9</v>
      </c>
      <c r="B20" s="349" t="s">
        <v>73</v>
      </c>
      <c r="C20" s="41"/>
      <c r="D20" s="366"/>
    </row>
    <row r="21" spans="1:10" ht="19.5" customHeight="1" x14ac:dyDescent="0.25">
      <c r="A21" s="342"/>
      <c r="B21" s="344"/>
      <c r="C21" s="63"/>
      <c r="D21" s="346"/>
    </row>
    <row r="22" spans="1:10" ht="19.5" customHeight="1" x14ac:dyDescent="0.25">
      <c r="A22" s="56" t="s">
        <v>8</v>
      </c>
      <c r="B22" s="60"/>
      <c r="C22" s="61"/>
      <c r="D22" s="88"/>
    </row>
    <row r="23" spans="1:10" ht="19.5" customHeight="1" x14ac:dyDescent="0.25">
      <c r="A23" s="55"/>
      <c r="B23" s="64" t="s">
        <v>57</v>
      </c>
      <c r="C23" s="59"/>
      <c r="D23" s="89"/>
    </row>
    <row r="24" spans="1:10" ht="19.5" customHeight="1" x14ac:dyDescent="0.25">
      <c r="A24" s="43">
        <v>10</v>
      </c>
      <c r="B24" s="38" t="s">
        <v>69</v>
      </c>
      <c r="C24" s="58" t="s">
        <v>75</v>
      </c>
      <c r="D24" s="236"/>
    </row>
    <row r="25" spans="1:10" s="6" customFormat="1" ht="20.100000000000001" customHeight="1" x14ac:dyDescent="0.25">
      <c r="A25" s="43">
        <v>11</v>
      </c>
      <c r="B25" s="38" t="s">
        <v>211</v>
      </c>
      <c r="C25" s="39" t="s">
        <v>68</v>
      </c>
      <c r="D25" s="236"/>
      <c r="F25" s="5"/>
    </row>
    <row r="26" spans="1:10" ht="20.100000000000001" customHeight="1" x14ac:dyDescent="0.25">
      <c r="A26" s="342">
        <v>12</v>
      </c>
      <c r="B26" s="344" t="s">
        <v>212</v>
      </c>
      <c r="C26" s="41" t="s">
        <v>67</v>
      </c>
      <c r="D26" s="363"/>
    </row>
    <row r="27" spans="1:10" ht="20.100000000000001" customHeight="1" x14ac:dyDescent="0.25">
      <c r="A27" s="343"/>
      <c r="B27" s="345"/>
      <c r="C27" s="40"/>
      <c r="D27" s="364"/>
    </row>
    <row r="28" spans="1:10" ht="20.100000000000001" customHeight="1" x14ac:dyDescent="0.25">
      <c r="A28" s="56"/>
      <c r="B28" s="62" t="s">
        <v>16</v>
      </c>
      <c r="C28" s="57"/>
      <c r="D28" s="199"/>
    </row>
    <row r="29" spans="1:10" ht="20.100000000000001" customHeight="1" x14ac:dyDescent="0.25">
      <c r="A29" s="342">
        <v>13</v>
      </c>
      <c r="B29" s="344" t="s">
        <v>246</v>
      </c>
      <c r="C29" s="41" t="s">
        <v>70</v>
      </c>
      <c r="D29" s="356"/>
    </row>
    <row r="30" spans="1:10" ht="20.100000000000001" customHeight="1" x14ac:dyDescent="0.25">
      <c r="A30" s="354"/>
      <c r="B30" s="355"/>
      <c r="C30" s="42"/>
      <c r="D30" s="357"/>
    </row>
    <row r="31" spans="1:10" ht="20.100000000000001" customHeight="1" x14ac:dyDescent="0.25">
      <c r="A31" s="343"/>
      <c r="B31" s="345"/>
      <c r="C31" s="40"/>
      <c r="D31" s="358"/>
    </row>
    <row r="32" spans="1:10" ht="20.100000000000001" customHeight="1" x14ac:dyDescent="0.25">
      <c r="A32" s="348">
        <v>14</v>
      </c>
      <c r="B32" s="349" t="s">
        <v>219</v>
      </c>
      <c r="C32" s="41" t="s">
        <v>75</v>
      </c>
      <c r="D32" s="361"/>
    </row>
    <row r="33" spans="1:10" ht="20.100000000000001" customHeight="1" x14ac:dyDescent="0.25">
      <c r="A33" s="348"/>
      <c r="B33" s="349"/>
      <c r="C33" s="40"/>
      <c r="D33" s="361"/>
    </row>
    <row r="34" spans="1:10" ht="20.100000000000001" customHeight="1" x14ac:dyDescent="0.25">
      <c r="A34" s="348">
        <v>15</v>
      </c>
      <c r="B34" s="349" t="s">
        <v>237</v>
      </c>
      <c r="C34" s="41" t="s">
        <v>75</v>
      </c>
      <c r="D34" s="361"/>
    </row>
    <row r="35" spans="1:10" ht="20.100000000000001" customHeight="1" x14ac:dyDescent="0.25">
      <c r="A35" s="348"/>
      <c r="B35" s="349"/>
      <c r="C35" s="40"/>
      <c r="D35" s="361"/>
    </row>
    <row r="36" spans="1:10" ht="20.100000000000001" customHeight="1" x14ac:dyDescent="0.25">
      <c r="A36" s="56" t="s">
        <v>21</v>
      </c>
      <c r="B36" s="62"/>
      <c r="C36" s="57"/>
      <c r="D36" s="87"/>
    </row>
    <row r="37" spans="1:10" ht="20.100000000000001" customHeight="1" x14ac:dyDescent="0.25">
      <c r="A37" s="56"/>
      <c r="B37" s="62" t="s">
        <v>22</v>
      </c>
      <c r="C37" s="57"/>
      <c r="D37" s="87"/>
    </row>
    <row r="38" spans="1:10" ht="20.100000000000001" customHeight="1" x14ac:dyDescent="0.25">
      <c r="A38" s="43">
        <v>16</v>
      </c>
      <c r="B38" s="65" t="s">
        <v>23</v>
      </c>
      <c r="C38" s="39" t="s">
        <v>59</v>
      </c>
      <c r="D38" s="208" t="s">
        <v>97</v>
      </c>
      <c r="E38" s="6"/>
      <c r="F38" s="6"/>
      <c r="H38" s="1"/>
      <c r="I38" s="1"/>
      <c r="J38" s="1"/>
    </row>
    <row r="39" spans="1:10" ht="20.100000000000001" customHeight="1" x14ac:dyDescent="0.25">
      <c r="A39" s="43">
        <v>17</v>
      </c>
      <c r="B39" s="65" t="s">
        <v>29</v>
      </c>
      <c r="C39" s="39"/>
      <c r="D39" s="235"/>
      <c r="E39" s="6"/>
      <c r="F39" s="6"/>
      <c r="H39" s="1"/>
      <c r="I39" s="1"/>
      <c r="J39" s="1"/>
    </row>
    <row r="40" spans="1:10" ht="20.100000000000001" customHeight="1" x14ac:dyDescent="0.25">
      <c r="A40" s="56"/>
      <c r="B40" s="62" t="s">
        <v>99</v>
      </c>
      <c r="C40" s="57"/>
      <c r="D40" s="213"/>
      <c r="E40" s="6"/>
      <c r="F40" s="6"/>
      <c r="H40" s="1"/>
      <c r="I40" s="1"/>
      <c r="J40" s="1"/>
    </row>
    <row r="41" spans="1:10" ht="20.100000000000001" customHeight="1" x14ac:dyDescent="0.25">
      <c r="A41" s="342">
        <v>18</v>
      </c>
      <c r="B41" s="344" t="s">
        <v>238</v>
      </c>
      <c r="C41" s="41" t="s">
        <v>100</v>
      </c>
      <c r="D41" s="346"/>
      <c r="E41" s="6"/>
      <c r="F41" s="6"/>
      <c r="H41" s="1"/>
      <c r="I41" s="1"/>
      <c r="J41" s="1"/>
    </row>
    <row r="42" spans="1:10" ht="20.100000000000001" customHeight="1" thickBot="1" x14ac:dyDescent="0.3">
      <c r="A42" s="359"/>
      <c r="B42" s="360"/>
      <c r="C42" s="90"/>
      <c r="D42" s="365"/>
      <c r="E42" s="6"/>
      <c r="F42" s="6"/>
      <c r="H42" s="1"/>
      <c r="I42" s="1"/>
      <c r="J42" s="1"/>
    </row>
    <row r="43" spans="1:10" ht="20.100000000000001" customHeight="1" x14ac:dyDescent="0.25">
      <c r="A43" s="215" t="s">
        <v>39</v>
      </c>
      <c r="B43" s="219"/>
      <c r="C43" s="220"/>
      <c r="D43" s="218"/>
      <c r="E43" s="6"/>
      <c r="F43" s="6"/>
      <c r="H43" s="1"/>
      <c r="I43" s="1"/>
      <c r="J43" s="1"/>
    </row>
    <row r="44" spans="1:10" ht="20.100000000000001" customHeight="1" x14ac:dyDescent="0.25">
      <c r="A44" s="56"/>
      <c r="B44" s="62" t="s">
        <v>184</v>
      </c>
      <c r="C44" s="57"/>
      <c r="D44" s="87"/>
      <c r="E44" s="6"/>
      <c r="F44" s="6"/>
      <c r="H44" s="1"/>
      <c r="I44" s="1"/>
      <c r="J44" s="1"/>
    </row>
    <row r="45" spans="1:10" ht="20.100000000000001" customHeight="1" x14ac:dyDescent="0.25">
      <c r="A45" s="342">
        <v>19</v>
      </c>
      <c r="B45" s="344" t="s">
        <v>230</v>
      </c>
      <c r="C45" s="41" t="s">
        <v>100</v>
      </c>
      <c r="D45" s="361"/>
      <c r="E45" s="6"/>
      <c r="F45" s="6"/>
      <c r="H45" s="1"/>
      <c r="I45" s="1"/>
      <c r="J45" s="1"/>
    </row>
    <row r="46" spans="1:10" ht="20.100000000000001" customHeight="1" x14ac:dyDescent="0.25">
      <c r="A46" s="343"/>
      <c r="B46" s="345"/>
      <c r="C46" s="40"/>
      <c r="D46" s="361"/>
      <c r="E46" s="6"/>
      <c r="F46" s="6"/>
      <c r="H46" s="1"/>
      <c r="I46" s="1"/>
      <c r="J46" s="1"/>
    </row>
    <row r="47" spans="1:10" ht="20.100000000000001" customHeight="1" x14ac:dyDescent="0.25">
      <c r="A47" s="342">
        <v>20</v>
      </c>
      <c r="B47" s="344" t="s">
        <v>231</v>
      </c>
      <c r="C47" s="41" t="s">
        <v>100</v>
      </c>
      <c r="D47" s="361"/>
      <c r="E47" s="6"/>
      <c r="F47" s="6"/>
      <c r="H47" s="1"/>
      <c r="I47" s="1"/>
      <c r="J47" s="1"/>
    </row>
    <row r="48" spans="1:10" ht="20.100000000000001" customHeight="1" x14ac:dyDescent="0.25">
      <c r="A48" s="354"/>
      <c r="B48" s="355"/>
      <c r="C48" s="42"/>
      <c r="D48" s="361"/>
      <c r="E48" s="6"/>
      <c r="F48" s="6"/>
      <c r="H48" s="1"/>
      <c r="I48" s="1"/>
      <c r="J48" s="1"/>
    </row>
    <row r="49" spans="1:10" ht="20.100000000000001" customHeight="1" x14ac:dyDescent="0.25">
      <c r="A49" s="343"/>
      <c r="B49" s="345"/>
      <c r="C49" s="42"/>
      <c r="D49" s="361"/>
      <c r="E49" s="6"/>
      <c r="F49" s="6"/>
      <c r="H49" s="1"/>
      <c r="I49" s="1"/>
      <c r="J49" s="1"/>
    </row>
    <row r="50" spans="1:10" ht="20.100000000000001" customHeight="1" x14ac:dyDescent="0.25">
      <c r="A50" s="342">
        <v>21</v>
      </c>
      <c r="B50" s="344" t="s">
        <v>210</v>
      </c>
      <c r="C50" s="41" t="s">
        <v>70</v>
      </c>
      <c r="D50" s="361"/>
      <c r="E50" s="6"/>
      <c r="F50" s="6"/>
      <c r="H50" s="1"/>
      <c r="I50" s="1"/>
      <c r="J50" s="1"/>
    </row>
    <row r="51" spans="1:10" ht="20.100000000000001" customHeight="1" x14ac:dyDescent="0.25">
      <c r="A51" s="354"/>
      <c r="B51" s="355"/>
      <c r="C51" s="42"/>
      <c r="D51" s="361"/>
      <c r="E51" s="6"/>
      <c r="F51" s="6"/>
      <c r="H51" s="1"/>
      <c r="I51" s="1"/>
      <c r="J51" s="1"/>
    </row>
    <row r="52" spans="1:10" ht="20.100000000000001" customHeight="1" x14ac:dyDescent="0.25">
      <c r="A52" s="343"/>
      <c r="B52" s="345"/>
      <c r="C52" s="40"/>
      <c r="D52" s="361"/>
      <c r="E52" s="6"/>
      <c r="F52" s="6"/>
      <c r="H52" s="1"/>
      <c r="I52" s="1"/>
      <c r="J52" s="1"/>
    </row>
    <row r="53" spans="1:10" ht="20.100000000000001" customHeight="1" x14ac:dyDescent="0.25">
      <c r="A53" s="342">
        <v>22</v>
      </c>
      <c r="B53" s="344" t="s">
        <v>232</v>
      </c>
      <c r="C53" s="41" t="s">
        <v>75</v>
      </c>
      <c r="D53" s="361"/>
    </row>
    <row r="54" spans="1:10" ht="20.100000000000001" customHeight="1" x14ac:dyDescent="0.25">
      <c r="A54" s="354"/>
      <c r="B54" s="355"/>
      <c r="C54" s="42"/>
      <c r="D54" s="361"/>
    </row>
    <row r="55" spans="1:10" ht="20.100000000000001" customHeight="1" x14ac:dyDescent="0.25">
      <c r="A55" s="343"/>
      <c r="B55" s="345"/>
      <c r="C55" s="40"/>
      <c r="D55" s="361"/>
    </row>
    <row r="56" spans="1:10" ht="20.100000000000001" customHeight="1" x14ac:dyDescent="0.25">
      <c r="A56" s="342">
        <v>23</v>
      </c>
      <c r="B56" s="344" t="s">
        <v>233</v>
      </c>
      <c r="C56" s="41" t="s">
        <v>75</v>
      </c>
      <c r="D56" s="361"/>
    </row>
    <row r="57" spans="1:10" ht="20.100000000000001" customHeight="1" x14ac:dyDescent="0.25">
      <c r="A57" s="354"/>
      <c r="B57" s="355"/>
      <c r="C57" s="42"/>
      <c r="D57" s="361"/>
    </row>
    <row r="58" spans="1:10" ht="20.100000000000001" customHeight="1" x14ac:dyDescent="0.25">
      <c r="A58" s="343"/>
      <c r="B58" s="345"/>
      <c r="C58" s="40"/>
      <c r="D58" s="361"/>
    </row>
    <row r="59" spans="1:10" ht="20.100000000000001" customHeight="1" x14ac:dyDescent="0.25">
      <c r="A59" s="348">
        <v>24</v>
      </c>
      <c r="B59" s="344" t="s">
        <v>214</v>
      </c>
      <c r="C59" s="41" t="s">
        <v>70</v>
      </c>
      <c r="D59" s="358"/>
    </row>
    <row r="60" spans="1:10" ht="20.100000000000001" customHeight="1" x14ac:dyDescent="0.25">
      <c r="A60" s="342"/>
      <c r="B60" s="355"/>
      <c r="C60" s="42"/>
      <c r="D60" s="357"/>
    </row>
    <row r="61" spans="1:10" ht="20.100000000000001" customHeight="1" x14ac:dyDescent="0.25">
      <c r="A61" s="342"/>
      <c r="B61" s="345"/>
      <c r="C61" s="40"/>
      <c r="D61" s="356"/>
    </row>
    <row r="62" spans="1:10" ht="20.100000000000001" customHeight="1" x14ac:dyDescent="0.25">
      <c r="A62" s="56"/>
      <c r="B62" s="239" t="s">
        <v>109</v>
      </c>
      <c r="C62" s="57"/>
      <c r="D62" s="221"/>
    </row>
    <row r="63" spans="1:10" ht="20.100000000000001" customHeight="1" x14ac:dyDescent="0.25">
      <c r="A63" s="342">
        <v>25</v>
      </c>
      <c r="B63" s="344" t="s">
        <v>115</v>
      </c>
      <c r="C63" s="41" t="s">
        <v>75</v>
      </c>
      <c r="D63" s="356"/>
    </row>
    <row r="64" spans="1:10" ht="20.100000000000001" customHeight="1" x14ac:dyDescent="0.25">
      <c r="A64" s="343"/>
      <c r="B64" s="345"/>
      <c r="C64" s="40"/>
      <c r="D64" s="358"/>
    </row>
    <row r="65" spans="1:4" ht="20.100000000000001" customHeight="1" x14ac:dyDescent="0.25">
      <c r="A65" s="342">
        <v>26</v>
      </c>
      <c r="B65" s="344" t="s">
        <v>215</v>
      </c>
      <c r="C65" s="41" t="s">
        <v>70</v>
      </c>
      <c r="D65" s="356"/>
    </row>
    <row r="66" spans="1:4" ht="20.100000000000001" customHeight="1" x14ac:dyDescent="0.25">
      <c r="A66" s="354"/>
      <c r="B66" s="355"/>
      <c r="C66" s="42"/>
      <c r="D66" s="357"/>
    </row>
    <row r="67" spans="1:4" ht="20.100000000000001" customHeight="1" x14ac:dyDescent="0.25">
      <c r="A67" s="343"/>
      <c r="B67" s="345"/>
      <c r="C67" s="40"/>
      <c r="D67" s="358"/>
    </row>
    <row r="68" spans="1:4" ht="20.100000000000001" customHeight="1" x14ac:dyDescent="0.25">
      <c r="A68" s="342">
        <v>27</v>
      </c>
      <c r="B68" s="344" t="s">
        <v>235</v>
      </c>
      <c r="C68" s="41" t="s">
        <v>75</v>
      </c>
      <c r="D68" s="356"/>
    </row>
    <row r="69" spans="1:4" ht="20.100000000000001" customHeight="1" x14ac:dyDescent="0.25">
      <c r="A69" s="354"/>
      <c r="B69" s="355"/>
      <c r="C69" s="42"/>
      <c r="D69" s="357"/>
    </row>
    <row r="70" spans="1:4" ht="20.100000000000001" customHeight="1" x14ac:dyDescent="0.25">
      <c r="A70" s="343"/>
      <c r="B70" s="345"/>
      <c r="C70" s="40"/>
      <c r="D70" s="358"/>
    </row>
    <row r="71" spans="1:4" ht="20.100000000000001" customHeight="1" x14ac:dyDescent="0.25">
      <c r="A71" s="342">
        <v>28</v>
      </c>
      <c r="B71" s="344" t="s">
        <v>234</v>
      </c>
      <c r="C71" s="42" t="s">
        <v>101</v>
      </c>
      <c r="D71" s="350"/>
    </row>
    <row r="72" spans="1:4" ht="20.100000000000001" customHeight="1" x14ac:dyDescent="0.25">
      <c r="A72" s="354"/>
      <c r="B72" s="355"/>
      <c r="C72" s="42"/>
      <c r="D72" s="351"/>
    </row>
    <row r="73" spans="1:4" ht="20.100000000000001" customHeight="1" x14ac:dyDescent="0.25">
      <c r="A73" s="343"/>
      <c r="B73" s="345"/>
      <c r="C73" s="40"/>
      <c r="D73" s="362"/>
    </row>
    <row r="74" spans="1:4" ht="20.100000000000001" customHeight="1" x14ac:dyDescent="0.25">
      <c r="A74" s="342">
        <v>29</v>
      </c>
      <c r="B74" s="344" t="s">
        <v>236</v>
      </c>
      <c r="C74" s="42" t="s">
        <v>101</v>
      </c>
      <c r="D74" s="237"/>
    </row>
    <row r="75" spans="1:4" ht="20.100000000000001" customHeight="1" x14ac:dyDescent="0.25">
      <c r="A75" s="354"/>
      <c r="B75" s="355"/>
      <c r="C75" s="42"/>
      <c r="D75" s="237"/>
    </row>
    <row r="76" spans="1:4" ht="20.100000000000001" customHeight="1" x14ac:dyDescent="0.25">
      <c r="A76" s="343"/>
      <c r="B76" s="345"/>
      <c r="C76" s="42"/>
      <c r="D76" s="237"/>
    </row>
    <row r="77" spans="1:4" ht="20.100000000000001" customHeight="1" x14ac:dyDescent="0.25">
      <c r="A77" s="342">
        <v>30</v>
      </c>
      <c r="B77" s="344" t="s">
        <v>216</v>
      </c>
      <c r="C77" s="76" t="s">
        <v>101</v>
      </c>
      <c r="D77" s="346"/>
    </row>
    <row r="78" spans="1:4" ht="20.100000000000001" customHeight="1" x14ac:dyDescent="0.25">
      <c r="A78" s="354"/>
      <c r="B78" s="355"/>
      <c r="C78" s="77"/>
      <c r="D78" s="353"/>
    </row>
    <row r="79" spans="1:4" ht="20.100000000000001" customHeight="1" x14ac:dyDescent="0.25">
      <c r="A79" s="343"/>
      <c r="B79" s="345"/>
      <c r="C79" s="40"/>
      <c r="D79" s="347"/>
    </row>
    <row r="80" spans="1:4" ht="20.100000000000001" customHeight="1" x14ac:dyDescent="0.25">
      <c r="A80" s="342">
        <v>31</v>
      </c>
      <c r="B80" s="344" t="s">
        <v>217</v>
      </c>
      <c r="C80" s="76" t="s">
        <v>101</v>
      </c>
      <c r="D80" s="350"/>
    </row>
    <row r="81" spans="1:4" ht="20.100000000000001" customHeight="1" x14ac:dyDescent="0.25">
      <c r="A81" s="354"/>
      <c r="B81" s="355"/>
      <c r="C81" s="77"/>
      <c r="D81" s="351"/>
    </row>
    <row r="82" spans="1:4" ht="20.100000000000001" customHeight="1" thickBot="1" x14ac:dyDescent="0.3">
      <c r="A82" s="359"/>
      <c r="B82" s="360"/>
      <c r="C82" s="90"/>
      <c r="D82" s="352"/>
    </row>
    <row r="83" spans="1:4" ht="20.100000000000001" customHeight="1" x14ac:dyDescent="0.25"/>
    <row r="84" spans="1:4" ht="20.100000000000001" customHeight="1" x14ac:dyDescent="0.25"/>
    <row r="85" spans="1:4" ht="20.100000000000001" customHeight="1" x14ac:dyDescent="0.25"/>
    <row r="86" spans="1:4" ht="14.1" customHeight="1" x14ac:dyDescent="0.25"/>
    <row r="87" spans="1:4" ht="14.1" customHeight="1" x14ac:dyDescent="0.25"/>
    <row r="88" spans="1:4" ht="14.1" customHeight="1" x14ac:dyDescent="0.25"/>
    <row r="89" spans="1:4" ht="14.1" customHeight="1" x14ac:dyDescent="0.25"/>
    <row r="90" spans="1:4" ht="14.1" customHeight="1" x14ac:dyDescent="0.25"/>
    <row r="91" spans="1:4" ht="14.1" customHeight="1" x14ac:dyDescent="0.25"/>
    <row r="92" spans="1:4" ht="14.1" customHeight="1" x14ac:dyDescent="0.25"/>
    <row r="93" spans="1:4" ht="14.1" customHeight="1" x14ac:dyDescent="0.25"/>
    <row r="94" spans="1:4" ht="14.1" customHeight="1" x14ac:dyDescent="0.25"/>
    <row r="95" spans="1:4" ht="14.1" customHeight="1" x14ac:dyDescent="0.25"/>
    <row r="96" spans="1:4" ht="14.1" customHeight="1" x14ac:dyDescent="0.25"/>
    <row r="97" ht="14.1" customHeight="1" x14ac:dyDescent="0.25"/>
    <row r="98" ht="14.1" customHeight="1" x14ac:dyDescent="0.25"/>
    <row r="99" ht="7.5" customHeight="1" x14ac:dyDescent="0.25"/>
    <row r="100" ht="14.1" customHeight="1" x14ac:dyDescent="0.25"/>
    <row r="101" ht="14.1" customHeight="1" x14ac:dyDescent="0.25"/>
    <row r="102" ht="14.1" customHeight="1" x14ac:dyDescent="0.25"/>
    <row r="103" ht="7.5" customHeight="1" x14ac:dyDescent="0.25"/>
    <row r="104" ht="17.25" customHeight="1" x14ac:dyDescent="0.25"/>
    <row r="105" ht="14.1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9.5" customHeight="1" x14ac:dyDescent="0.25"/>
  </sheetData>
  <mergeCells count="68">
    <mergeCell ref="A13:A14"/>
    <mergeCell ref="B13:B14"/>
    <mergeCell ref="D13:D14"/>
    <mergeCell ref="D15:D17"/>
    <mergeCell ref="D41:D42"/>
    <mergeCell ref="D20:D21"/>
    <mergeCell ref="A41:A42"/>
    <mergeCell ref="A32:A33"/>
    <mergeCell ref="B32:B33"/>
    <mergeCell ref="A26:A27"/>
    <mergeCell ref="B26:B27"/>
    <mergeCell ref="A15:A17"/>
    <mergeCell ref="B15:B17"/>
    <mergeCell ref="A20:A21"/>
    <mergeCell ref="B20:B21"/>
    <mergeCell ref="D68:D70"/>
    <mergeCell ref="D71:D73"/>
    <mergeCell ref="D26:D27"/>
    <mergeCell ref="D32:D33"/>
    <mergeCell ref="D34:D35"/>
    <mergeCell ref="D50:D52"/>
    <mergeCell ref="D53:D55"/>
    <mergeCell ref="D45:D46"/>
    <mergeCell ref="D47:D49"/>
    <mergeCell ref="B56:B58"/>
    <mergeCell ref="B59:B61"/>
    <mergeCell ref="D59:D61"/>
    <mergeCell ref="D56:D58"/>
    <mergeCell ref="B65:B67"/>
    <mergeCell ref="D65:D67"/>
    <mergeCell ref="B63:B64"/>
    <mergeCell ref="D63:D64"/>
    <mergeCell ref="A53:A55"/>
    <mergeCell ref="B53:B55"/>
    <mergeCell ref="B41:B42"/>
    <mergeCell ref="A50:A52"/>
    <mergeCell ref="B50:B52"/>
    <mergeCell ref="A45:A46"/>
    <mergeCell ref="B45:B46"/>
    <mergeCell ref="A47:A49"/>
    <mergeCell ref="B47:B49"/>
    <mergeCell ref="A74:A76"/>
    <mergeCell ref="A68:A70"/>
    <mergeCell ref="B68:B70"/>
    <mergeCell ref="B74:B76"/>
    <mergeCell ref="B71:B73"/>
    <mergeCell ref="D80:D82"/>
    <mergeCell ref="D77:D79"/>
    <mergeCell ref="A29:A31"/>
    <mergeCell ref="B29:B31"/>
    <mergeCell ref="D29:D31"/>
    <mergeCell ref="A34:A35"/>
    <mergeCell ref="B34:B35"/>
    <mergeCell ref="A80:A82"/>
    <mergeCell ref="B80:B82"/>
    <mergeCell ref="B77:B79"/>
    <mergeCell ref="A77:A79"/>
    <mergeCell ref="A56:A58"/>
    <mergeCell ref="A59:A61"/>
    <mergeCell ref="A65:A67"/>
    <mergeCell ref="A63:A64"/>
    <mergeCell ref="A71:A73"/>
    <mergeCell ref="A5:A6"/>
    <mergeCell ref="B5:B6"/>
    <mergeCell ref="D5:D6"/>
    <mergeCell ref="A10:A11"/>
    <mergeCell ref="B10:B11"/>
    <mergeCell ref="D10:D11"/>
  </mergeCells>
  <pageMargins left="0.98425196850393704" right="0.59055118110236227" top="0.78740157480314965" bottom="0.78740157480314965" header="0.39370078740157483" footer="0.39370078740157483"/>
  <pageSetup paperSize="9" scale="77" fitToHeight="2" orientation="portrait" r:id="rId1"/>
  <headerFooter>
    <oddHeader>&amp;L&amp;"Arial,Fett"&amp;10
Formblatt F: Erfassung aller relevanten Daten zur Bewertung</oddHeader>
    <oddFooter>&amp;R&amp;"Arial,Standard"&amp;10Seite &amp;P / &amp;N</oddFooter>
  </headerFooter>
  <rowBreaks count="1" manualBreakCount="1">
    <brk id="4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/>
    <pageSetUpPr fitToPage="1"/>
  </sheetPr>
  <dimension ref="A1:N88"/>
  <sheetViews>
    <sheetView showGridLines="0" view="pageLayout" zoomScale="70" zoomScaleNormal="100" zoomScalePageLayoutView="70" workbookViewId="0">
      <selection activeCell="D11" sqref="D11:E15"/>
    </sheetView>
  </sheetViews>
  <sheetFormatPr baseColWidth="10" defaultColWidth="0" defaultRowHeight="14.25" x14ac:dyDescent="0.25"/>
  <cols>
    <col min="1" max="1" width="1" style="2" customWidth="1"/>
    <col min="2" max="2" width="19.5703125" style="2" customWidth="1"/>
    <col min="3" max="3" width="5.85546875" style="2" customWidth="1"/>
    <col min="4" max="4" width="25.5703125" style="3" customWidth="1"/>
    <col min="5" max="5" width="5.7109375" style="3" customWidth="1"/>
    <col min="6" max="6" width="29" style="2" customWidth="1"/>
    <col min="7" max="7" width="12.28515625" style="4" customWidth="1"/>
    <col min="8" max="8" width="12.28515625" style="5" customWidth="1"/>
    <col min="9" max="11" width="15.140625" style="6" customWidth="1"/>
    <col min="12" max="12" width="9.5703125" style="6" hidden="1" customWidth="1"/>
    <col min="13" max="13" width="8" style="6" customWidth="1"/>
    <col min="14" max="14" width="8" style="1" customWidth="1"/>
    <col min="15" max="169" width="5" style="1" customWidth="1"/>
    <col min="170" max="16384" width="0" style="1" hidden="1"/>
  </cols>
  <sheetData>
    <row r="1" spans="1:14" ht="21" customHeight="1" thickBot="1" x14ac:dyDescent="0.3">
      <c r="A1" s="70"/>
      <c r="B1" s="70"/>
      <c r="C1" s="70"/>
      <c r="D1" s="78"/>
      <c r="E1" s="78"/>
      <c r="F1" s="70"/>
      <c r="G1" s="72"/>
      <c r="H1" s="73"/>
      <c r="I1" s="79"/>
      <c r="J1" s="79"/>
      <c r="K1" s="79"/>
      <c r="L1" s="79"/>
      <c r="M1" s="79"/>
      <c r="N1" s="69"/>
    </row>
    <row r="2" spans="1:14" ht="20.25" customHeight="1" thickBot="1" x14ac:dyDescent="0.3">
      <c r="A2" s="8"/>
      <c r="B2" s="11" t="s">
        <v>229</v>
      </c>
      <c r="C2" s="11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s="4" customFormat="1" ht="32.25" customHeight="1" x14ac:dyDescent="0.25">
      <c r="A3" s="396" t="s">
        <v>0</v>
      </c>
      <c r="B3" s="397"/>
      <c r="C3" s="398"/>
      <c r="D3" s="402" t="s">
        <v>1</v>
      </c>
      <c r="E3" s="398"/>
      <c r="F3" s="404" t="s">
        <v>2</v>
      </c>
      <c r="G3" s="406" t="s">
        <v>3</v>
      </c>
      <c r="H3" s="408" t="s">
        <v>4</v>
      </c>
      <c r="I3" s="419" t="s">
        <v>116</v>
      </c>
      <c r="J3" s="416" t="s">
        <v>5</v>
      </c>
      <c r="K3" s="417"/>
      <c r="L3" s="417"/>
      <c r="M3" s="417"/>
      <c r="N3" s="418"/>
    </row>
    <row r="4" spans="1:14" ht="31.5" customHeight="1" x14ac:dyDescent="0.25">
      <c r="A4" s="399"/>
      <c r="B4" s="400"/>
      <c r="C4" s="401"/>
      <c r="D4" s="403"/>
      <c r="E4" s="401"/>
      <c r="F4" s="405"/>
      <c r="G4" s="407"/>
      <c r="H4" s="409"/>
      <c r="I4" s="420"/>
      <c r="J4" s="44" t="s">
        <v>240</v>
      </c>
      <c r="K4" s="44" t="s">
        <v>6</v>
      </c>
      <c r="L4" s="45"/>
      <c r="M4" s="376" t="s">
        <v>7</v>
      </c>
      <c r="N4" s="377"/>
    </row>
    <row r="5" spans="1:14" ht="15" customHeight="1" x14ac:dyDescent="0.25">
      <c r="A5" s="46"/>
      <c r="B5" s="47" t="s">
        <v>8</v>
      </c>
      <c r="C5" s="47"/>
      <c r="D5" s="48"/>
      <c r="E5" s="48"/>
      <c r="F5" s="48"/>
      <c r="G5" s="48"/>
      <c r="H5" s="48"/>
      <c r="I5" s="48"/>
      <c r="J5" s="49"/>
      <c r="K5" s="49"/>
      <c r="L5" s="49"/>
      <c r="M5" s="222"/>
      <c r="N5" s="50"/>
    </row>
    <row r="6" spans="1:14" ht="15" customHeight="1" x14ac:dyDescent="0.25">
      <c r="A6" s="91"/>
      <c r="B6" s="441" t="s">
        <v>57</v>
      </c>
      <c r="C6" s="442"/>
      <c r="D6" s="344" t="s">
        <v>9</v>
      </c>
      <c r="E6" s="378"/>
      <c r="F6" s="12" t="s">
        <v>190</v>
      </c>
      <c r="G6" s="381" t="s">
        <v>102</v>
      </c>
      <c r="H6" s="21">
        <v>5</v>
      </c>
      <c r="I6" s="370">
        <v>8.5</v>
      </c>
      <c r="J6" s="410"/>
      <c r="K6" s="373"/>
      <c r="L6" s="384">
        <f>I6*K6</f>
        <v>0</v>
      </c>
      <c r="M6" s="387" t="str">
        <f>IF(ISBLANK(K6)," ",L6)</f>
        <v xml:space="preserve"> </v>
      </c>
      <c r="N6" s="388"/>
    </row>
    <row r="7" spans="1:14" ht="15" customHeight="1" x14ac:dyDescent="0.25">
      <c r="A7" s="92"/>
      <c r="B7" s="443"/>
      <c r="C7" s="444"/>
      <c r="D7" s="355"/>
      <c r="E7" s="379"/>
      <c r="F7" s="13" t="s">
        <v>191</v>
      </c>
      <c r="G7" s="382"/>
      <c r="H7" s="19">
        <v>4</v>
      </c>
      <c r="I7" s="371"/>
      <c r="J7" s="411"/>
      <c r="K7" s="374"/>
      <c r="L7" s="385"/>
      <c r="M7" s="389"/>
      <c r="N7" s="390"/>
    </row>
    <row r="8" spans="1:14" ht="15" customHeight="1" x14ac:dyDescent="0.25">
      <c r="A8" s="92"/>
      <c r="B8" s="443"/>
      <c r="C8" s="444"/>
      <c r="D8" s="355"/>
      <c r="E8" s="379"/>
      <c r="F8" s="13" t="s">
        <v>192</v>
      </c>
      <c r="G8" s="382"/>
      <c r="H8" s="19">
        <v>3</v>
      </c>
      <c r="I8" s="371"/>
      <c r="J8" s="411"/>
      <c r="K8" s="374"/>
      <c r="L8" s="385"/>
      <c r="M8" s="389"/>
      <c r="N8" s="390"/>
    </row>
    <row r="9" spans="1:14" ht="15" customHeight="1" x14ac:dyDescent="0.25">
      <c r="A9" s="92"/>
      <c r="B9" s="443"/>
      <c r="C9" s="444"/>
      <c r="D9" s="355"/>
      <c r="E9" s="379"/>
      <c r="F9" s="13" t="s">
        <v>193</v>
      </c>
      <c r="G9" s="382"/>
      <c r="H9" s="19">
        <v>2</v>
      </c>
      <c r="I9" s="371"/>
      <c r="J9" s="411"/>
      <c r="K9" s="374"/>
      <c r="L9" s="385"/>
      <c r="M9" s="389"/>
      <c r="N9" s="390"/>
    </row>
    <row r="10" spans="1:14" ht="15" customHeight="1" x14ac:dyDescent="0.25">
      <c r="A10" s="92"/>
      <c r="B10" s="443"/>
      <c r="C10" s="444"/>
      <c r="D10" s="345"/>
      <c r="E10" s="380"/>
      <c r="F10" s="14" t="s">
        <v>194</v>
      </c>
      <c r="G10" s="383"/>
      <c r="H10" s="20">
        <v>1</v>
      </c>
      <c r="I10" s="372"/>
      <c r="J10" s="412"/>
      <c r="K10" s="375"/>
      <c r="L10" s="386"/>
      <c r="M10" s="391"/>
      <c r="N10" s="392"/>
    </row>
    <row r="11" spans="1:14" ht="15" customHeight="1" x14ac:dyDescent="0.25">
      <c r="A11" s="92"/>
      <c r="B11" s="443"/>
      <c r="C11" s="444"/>
      <c r="D11" s="344" t="s">
        <v>212</v>
      </c>
      <c r="E11" s="378"/>
      <c r="F11" s="12" t="s">
        <v>10</v>
      </c>
      <c r="G11" s="393" t="s">
        <v>11</v>
      </c>
      <c r="H11" s="21">
        <v>5</v>
      </c>
      <c r="I11" s="370">
        <v>8.5</v>
      </c>
      <c r="J11" s="413"/>
      <c r="K11" s="373"/>
      <c r="L11" s="384">
        <f>I11*K11</f>
        <v>0</v>
      </c>
      <c r="M11" s="387" t="str">
        <f>IF(ISBLANK(K11)," ",L11)</f>
        <v xml:space="preserve"> </v>
      </c>
      <c r="N11" s="388"/>
    </row>
    <row r="12" spans="1:14" ht="15" customHeight="1" x14ac:dyDescent="0.25">
      <c r="A12" s="92"/>
      <c r="B12" s="443"/>
      <c r="C12" s="444"/>
      <c r="D12" s="355"/>
      <c r="E12" s="379"/>
      <c r="F12" s="13" t="s">
        <v>12</v>
      </c>
      <c r="G12" s="394"/>
      <c r="H12" s="19">
        <v>4</v>
      </c>
      <c r="I12" s="371"/>
      <c r="J12" s="414"/>
      <c r="K12" s="374"/>
      <c r="L12" s="385"/>
      <c r="M12" s="389"/>
      <c r="N12" s="390"/>
    </row>
    <row r="13" spans="1:14" ht="15" customHeight="1" x14ac:dyDescent="0.25">
      <c r="A13" s="92"/>
      <c r="B13" s="443"/>
      <c r="C13" s="444"/>
      <c r="D13" s="355"/>
      <c r="E13" s="379"/>
      <c r="F13" s="13" t="s">
        <v>13</v>
      </c>
      <c r="G13" s="394"/>
      <c r="H13" s="19">
        <v>3</v>
      </c>
      <c r="I13" s="371"/>
      <c r="J13" s="414"/>
      <c r="K13" s="374"/>
      <c r="L13" s="385"/>
      <c r="M13" s="389"/>
      <c r="N13" s="390"/>
    </row>
    <row r="14" spans="1:14" ht="15" customHeight="1" x14ac:dyDescent="0.25">
      <c r="A14" s="92"/>
      <c r="B14" s="443"/>
      <c r="C14" s="444"/>
      <c r="D14" s="355"/>
      <c r="E14" s="379"/>
      <c r="F14" s="13" t="s">
        <v>14</v>
      </c>
      <c r="G14" s="394"/>
      <c r="H14" s="19">
        <v>2</v>
      </c>
      <c r="I14" s="371"/>
      <c r="J14" s="414"/>
      <c r="K14" s="374"/>
      <c r="L14" s="385"/>
      <c r="M14" s="389"/>
      <c r="N14" s="390"/>
    </row>
    <row r="15" spans="1:14" ht="15" customHeight="1" x14ac:dyDescent="0.25">
      <c r="A15" s="106"/>
      <c r="B15" s="445"/>
      <c r="C15" s="446"/>
      <c r="D15" s="345"/>
      <c r="E15" s="380"/>
      <c r="F15" s="14" t="s">
        <v>15</v>
      </c>
      <c r="G15" s="395"/>
      <c r="H15" s="20">
        <v>1</v>
      </c>
      <c r="I15" s="372"/>
      <c r="J15" s="415"/>
      <c r="K15" s="375"/>
      <c r="L15" s="386"/>
      <c r="M15" s="391"/>
      <c r="N15" s="392"/>
    </row>
    <row r="16" spans="1:14" ht="15" customHeight="1" x14ac:dyDescent="0.25">
      <c r="A16" s="91"/>
      <c r="B16" s="441" t="s">
        <v>16</v>
      </c>
      <c r="C16" s="442"/>
      <c r="D16" s="344" t="s">
        <v>247</v>
      </c>
      <c r="E16" s="378"/>
      <c r="F16" s="12" t="s">
        <v>17</v>
      </c>
      <c r="G16" s="393" t="s">
        <v>18</v>
      </c>
      <c r="H16" s="21">
        <v>5</v>
      </c>
      <c r="I16" s="370">
        <v>7</v>
      </c>
      <c r="J16" s="373"/>
      <c r="K16" s="373"/>
      <c r="L16" s="384">
        <f>I16*K16</f>
        <v>0</v>
      </c>
      <c r="M16" s="387" t="str">
        <f>IF(ISBLANK(K16)," ",L16)</f>
        <v xml:space="preserve"> </v>
      </c>
      <c r="N16" s="388"/>
    </row>
    <row r="17" spans="1:14" ht="15" customHeight="1" x14ac:dyDescent="0.25">
      <c r="A17" s="92"/>
      <c r="B17" s="443"/>
      <c r="C17" s="444"/>
      <c r="D17" s="355"/>
      <c r="E17" s="379"/>
      <c r="F17" s="13" t="s">
        <v>198</v>
      </c>
      <c r="G17" s="394"/>
      <c r="H17" s="19">
        <v>4</v>
      </c>
      <c r="I17" s="371"/>
      <c r="J17" s="374"/>
      <c r="K17" s="374"/>
      <c r="L17" s="385"/>
      <c r="M17" s="389"/>
      <c r="N17" s="390"/>
    </row>
    <row r="18" spans="1:14" ht="15" customHeight="1" x14ac:dyDescent="0.25">
      <c r="A18" s="92"/>
      <c r="B18" s="443"/>
      <c r="C18" s="444"/>
      <c r="D18" s="355"/>
      <c r="E18" s="379"/>
      <c r="F18" s="13" t="s">
        <v>199</v>
      </c>
      <c r="G18" s="394"/>
      <c r="H18" s="19">
        <v>3</v>
      </c>
      <c r="I18" s="371"/>
      <c r="J18" s="374"/>
      <c r="K18" s="374"/>
      <c r="L18" s="385"/>
      <c r="M18" s="389"/>
      <c r="N18" s="390"/>
    </row>
    <row r="19" spans="1:14" ht="15" customHeight="1" x14ac:dyDescent="0.25">
      <c r="A19" s="92"/>
      <c r="B19" s="443"/>
      <c r="C19" s="444"/>
      <c r="D19" s="355"/>
      <c r="E19" s="379"/>
      <c r="F19" s="13" t="s">
        <v>200</v>
      </c>
      <c r="G19" s="394"/>
      <c r="H19" s="19">
        <v>2</v>
      </c>
      <c r="I19" s="371"/>
      <c r="J19" s="374"/>
      <c r="K19" s="374"/>
      <c r="L19" s="385"/>
      <c r="M19" s="389"/>
      <c r="N19" s="390"/>
    </row>
    <row r="20" spans="1:14" ht="15" customHeight="1" x14ac:dyDescent="0.25">
      <c r="A20" s="92"/>
      <c r="B20" s="443"/>
      <c r="C20" s="444"/>
      <c r="D20" s="345"/>
      <c r="E20" s="380"/>
      <c r="F20" s="14" t="s">
        <v>201</v>
      </c>
      <c r="G20" s="395"/>
      <c r="H20" s="20">
        <v>1</v>
      </c>
      <c r="I20" s="372"/>
      <c r="J20" s="375"/>
      <c r="K20" s="375"/>
      <c r="L20" s="386"/>
      <c r="M20" s="391"/>
      <c r="N20" s="392"/>
    </row>
    <row r="21" spans="1:14" ht="15" customHeight="1" x14ac:dyDescent="0.25">
      <c r="A21" s="92"/>
      <c r="B21" s="443"/>
      <c r="C21" s="444"/>
      <c r="D21" s="344" t="s">
        <v>219</v>
      </c>
      <c r="E21" s="378"/>
      <c r="F21" s="12" t="s">
        <v>241</v>
      </c>
      <c r="G21" s="393" t="s">
        <v>20</v>
      </c>
      <c r="H21" s="21">
        <v>5</v>
      </c>
      <c r="I21" s="370">
        <v>8.5</v>
      </c>
      <c r="J21" s="367"/>
      <c r="K21" s="373"/>
      <c r="L21" s="384">
        <f>I21*K21</f>
        <v>0</v>
      </c>
      <c r="M21" s="387" t="str">
        <f>IF(ISBLANK(K21)," ",L21)</f>
        <v xml:space="preserve"> </v>
      </c>
      <c r="N21" s="388"/>
    </row>
    <row r="22" spans="1:14" ht="15" customHeight="1" x14ac:dyDescent="0.25">
      <c r="A22" s="92"/>
      <c r="B22" s="443"/>
      <c r="C22" s="444"/>
      <c r="D22" s="355"/>
      <c r="E22" s="379"/>
      <c r="F22" s="17">
        <v>4</v>
      </c>
      <c r="G22" s="394"/>
      <c r="H22" s="19">
        <v>4</v>
      </c>
      <c r="I22" s="371"/>
      <c r="J22" s="368"/>
      <c r="K22" s="374"/>
      <c r="L22" s="385"/>
      <c r="M22" s="389"/>
      <c r="N22" s="390"/>
    </row>
    <row r="23" spans="1:14" ht="15" customHeight="1" x14ac:dyDescent="0.25">
      <c r="A23" s="92"/>
      <c r="B23" s="443"/>
      <c r="C23" s="444"/>
      <c r="D23" s="355"/>
      <c r="E23" s="379"/>
      <c r="F23" s="17">
        <v>3</v>
      </c>
      <c r="G23" s="394"/>
      <c r="H23" s="19">
        <v>3</v>
      </c>
      <c r="I23" s="371"/>
      <c r="J23" s="368"/>
      <c r="K23" s="374"/>
      <c r="L23" s="385"/>
      <c r="M23" s="389"/>
      <c r="N23" s="390"/>
    </row>
    <row r="24" spans="1:14" ht="15" customHeight="1" x14ac:dyDescent="0.25">
      <c r="A24" s="92"/>
      <c r="B24" s="443"/>
      <c r="C24" s="444"/>
      <c r="D24" s="355"/>
      <c r="E24" s="379"/>
      <c r="F24" s="17">
        <v>2</v>
      </c>
      <c r="G24" s="394"/>
      <c r="H24" s="19">
        <v>2</v>
      </c>
      <c r="I24" s="371"/>
      <c r="J24" s="368"/>
      <c r="K24" s="374"/>
      <c r="L24" s="385"/>
      <c r="M24" s="389"/>
      <c r="N24" s="390"/>
    </row>
    <row r="25" spans="1:14" ht="15" customHeight="1" x14ac:dyDescent="0.25">
      <c r="A25" s="92"/>
      <c r="B25" s="443"/>
      <c r="C25" s="444"/>
      <c r="D25" s="345"/>
      <c r="E25" s="380"/>
      <c r="F25" s="14" t="s">
        <v>194</v>
      </c>
      <c r="G25" s="395"/>
      <c r="H25" s="20">
        <v>1</v>
      </c>
      <c r="I25" s="372"/>
      <c r="J25" s="369"/>
      <c r="K25" s="375"/>
      <c r="L25" s="386"/>
      <c r="M25" s="391"/>
      <c r="N25" s="392"/>
    </row>
    <row r="26" spans="1:14" ht="15" customHeight="1" x14ac:dyDescent="0.25">
      <c r="A26" s="92"/>
      <c r="B26" s="443"/>
      <c r="C26" s="444"/>
      <c r="D26" s="344" t="s">
        <v>74</v>
      </c>
      <c r="E26" s="378"/>
      <c r="F26" s="12" t="s">
        <v>241</v>
      </c>
      <c r="G26" s="393" t="s">
        <v>20</v>
      </c>
      <c r="H26" s="21">
        <v>5</v>
      </c>
      <c r="I26" s="370">
        <v>8.5</v>
      </c>
      <c r="J26" s="367"/>
      <c r="K26" s="373"/>
      <c r="L26" s="384">
        <f>I26*K26</f>
        <v>0</v>
      </c>
      <c r="M26" s="387" t="str">
        <f>IF(ISBLANK(K26)," ",L26)</f>
        <v xml:space="preserve"> </v>
      </c>
      <c r="N26" s="388"/>
    </row>
    <row r="27" spans="1:14" ht="15" customHeight="1" x14ac:dyDescent="0.25">
      <c r="A27" s="92"/>
      <c r="B27" s="443"/>
      <c r="C27" s="444"/>
      <c r="D27" s="355"/>
      <c r="E27" s="379"/>
      <c r="F27" s="17">
        <v>4</v>
      </c>
      <c r="G27" s="394"/>
      <c r="H27" s="19">
        <v>4</v>
      </c>
      <c r="I27" s="371"/>
      <c r="J27" s="368"/>
      <c r="K27" s="374"/>
      <c r="L27" s="385"/>
      <c r="M27" s="389"/>
      <c r="N27" s="390"/>
    </row>
    <row r="28" spans="1:14" ht="15" customHeight="1" x14ac:dyDescent="0.25">
      <c r="A28" s="92"/>
      <c r="B28" s="443"/>
      <c r="C28" s="444"/>
      <c r="D28" s="355"/>
      <c r="E28" s="379"/>
      <c r="F28" s="17">
        <v>3</v>
      </c>
      <c r="G28" s="394"/>
      <c r="H28" s="19">
        <v>3</v>
      </c>
      <c r="I28" s="371"/>
      <c r="J28" s="368"/>
      <c r="K28" s="374"/>
      <c r="L28" s="385"/>
      <c r="M28" s="389"/>
      <c r="N28" s="390"/>
    </row>
    <row r="29" spans="1:14" ht="15" customHeight="1" x14ac:dyDescent="0.25">
      <c r="A29" s="92"/>
      <c r="B29" s="443"/>
      <c r="C29" s="444"/>
      <c r="D29" s="355"/>
      <c r="E29" s="379"/>
      <c r="F29" s="17">
        <v>2</v>
      </c>
      <c r="G29" s="394"/>
      <c r="H29" s="19">
        <v>2</v>
      </c>
      <c r="I29" s="371"/>
      <c r="J29" s="368"/>
      <c r="K29" s="374"/>
      <c r="L29" s="385"/>
      <c r="M29" s="389"/>
      <c r="N29" s="390"/>
    </row>
    <row r="30" spans="1:14" ht="15" customHeight="1" x14ac:dyDescent="0.25">
      <c r="A30" s="106"/>
      <c r="B30" s="445"/>
      <c r="C30" s="446"/>
      <c r="D30" s="345"/>
      <c r="E30" s="380"/>
      <c r="F30" s="23" t="s">
        <v>194</v>
      </c>
      <c r="G30" s="395"/>
      <c r="H30" s="20">
        <v>1</v>
      </c>
      <c r="I30" s="372"/>
      <c r="J30" s="369"/>
      <c r="K30" s="375"/>
      <c r="L30" s="386"/>
      <c r="M30" s="391"/>
      <c r="N30" s="392"/>
    </row>
    <row r="31" spans="1:14" ht="15" customHeight="1" x14ac:dyDescent="0.25">
      <c r="A31" s="46"/>
      <c r="B31" s="47" t="s">
        <v>21</v>
      </c>
      <c r="C31" s="47"/>
      <c r="D31" s="48"/>
      <c r="E31" s="48"/>
      <c r="F31" s="47"/>
      <c r="G31" s="83"/>
      <c r="H31" s="48"/>
      <c r="I31" s="51"/>
      <c r="J31" s="52"/>
      <c r="K31" s="52"/>
      <c r="L31" s="52"/>
      <c r="M31" s="52"/>
      <c r="N31" s="54"/>
    </row>
    <row r="32" spans="1:14" ht="15" customHeight="1" x14ac:dyDescent="0.25">
      <c r="A32" s="91"/>
      <c r="B32" s="441" t="s">
        <v>22</v>
      </c>
      <c r="C32" s="442"/>
      <c r="D32" s="344" t="s">
        <v>23</v>
      </c>
      <c r="E32" s="378"/>
      <c r="F32" s="12" t="s">
        <v>24</v>
      </c>
      <c r="G32" s="427" t="s">
        <v>105</v>
      </c>
      <c r="H32" s="21">
        <v>5</v>
      </c>
      <c r="I32" s="370">
        <v>7</v>
      </c>
      <c r="J32" s="454"/>
      <c r="K32" s="373"/>
      <c r="L32" s="384">
        <f>I32*K32</f>
        <v>0</v>
      </c>
      <c r="M32" s="387" t="str">
        <f>IF(ISBLANK(K32)," ",L32)</f>
        <v xml:space="preserve"> </v>
      </c>
      <c r="N32" s="388"/>
    </row>
    <row r="33" spans="1:14" ht="15" customHeight="1" x14ac:dyDescent="0.25">
      <c r="A33" s="92"/>
      <c r="B33" s="443"/>
      <c r="C33" s="444"/>
      <c r="D33" s="355"/>
      <c r="E33" s="379"/>
      <c r="F33" s="18" t="s">
        <v>25</v>
      </c>
      <c r="G33" s="428"/>
      <c r="H33" s="19">
        <v>4</v>
      </c>
      <c r="I33" s="371"/>
      <c r="J33" s="455"/>
      <c r="K33" s="374"/>
      <c r="L33" s="385"/>
      <c r="M33" s="389"/>
      <c r="N33" s="390"/>
    </row>
    <row r="34" spans="1:14" ht="15" customHeight="1" x14ac:dyDescent="0.25">
      <c r="A34" s="92"/>
      <c r="B34" s="443"/>
      <c r="C34" s="444"/>
      <c r="D34" s="355"/>
      <c r="E34" s="379"/>
      <c r="F34" s="18" t="s">
        <v>26</v>
      </c>
      <c r="G34" s="428"/>
      <c r="H34" s="19">
        <v>3</v>
      </c>
      <c r="I34" s="371"/>
      <c r="J34" s="455"/>
      <c r="K34" s="374"/>
      <c r="L34" s="385"/>
      <c r="M34" s="389"/>
      <c r="N34" s="390"/>
    </row>
    <row r="35" spans="1:14" ht="15" customHeight="1" x14ac:dyDescent="0.25">
      <c r="A35" s="92"/>
      <c r="B35" s="443"/>
      <c r="C35" s="444"/>
      <c r="D35" s="355"/>
      <c r="E35" s="379"/>
      <c r="F35" s="13" t="s">
        <v>27</v>
      </c>
      <c r="G35" s="428"/>
      <c r="H35" s="19">
        <v>2</v>
      </c>
      <c r="I35" s="371"/>
      <c r="J35" s="455"/>
      <c r="K35" s="374"/>
      <c r="L35" s="385"/>
      <c r="M35" s="389"/>
      <c r="N35" s="390"/>
    </row>
    <row r="36" spans="1:14" ht="15" customHeight="1" x14ac:dyDescent="0.25">
      <c r="A36" s="92"/>
      <c r="B36" s="443"/>
      <c r="C36" s="444"/>
      <c r="D36" s="345"/>
      <c r="E36" s="380"/>
      <c r="F36" s="14" t="s">
        <v>28</v>
      </c>
      <c r="G36" s="429"/>
      <c r="H36" s="20">
        <v>1</v>
      </c>
      <c r="I36" s="372"/>
      <c r="J36" s="456"/>
      <c r="K36" s="375"/>
      <c r="L36" s="386"/>
      <c r="M36" s="391"/>
      <c r="N36" s="392"/>
    </row>
    <row r="37" spans="1:14" ht="15" customHeight="1" x14ac:dyDescent="0.25">
      <c r="A37" s="92"/>
      <c r="B37" s="443"/>
      <c r="C37" s="444"/>
      <c r="D37" s="344" t="s">
        <v>29</v>
      </c>
      <c r="E37" s="378"/>
      <c r="F37" s="12" t="s">
        <v>62</v>
      </c>
      <c r="G37" s="393" t="s">
        <v>30</v>
      </c>
      <c r="H37" s="21">
        <v>5</v>
      </c>
      <c r="I37" s="370">
        <v>7</v>
      </c>
      <c r="J37" s="373"/>
      <c r="K37" s="373"/>
      <c r="L37" s="384">
        <f>I37*K37</f>
        <v>0</v>
      </c>
      <c r="M37" s="421" t="str">
        <f>IF(ISBLANK(K37)," ",L37)</f>
        <v xml:space="preserve"> </v>
      </c>
      <c r="N37" s="422"/>
    </row>
    <row r="38" spans="1:14" ht="15" customHeight="1" x14ac:dyDescent="0.25">
      <c r="A38" s="92"/>
      <c r="B38" s="443"/>
      <c r="C38" s="444"/>
      <c r="D38" s="355"/>
      <c r="E38" s="379"/>
      <c r="F38" s="18" t="s">
        <v>206</v>
      </c>
      <c r="G38" s="394"/>
      <c r="H38" s="209">
        <v>4</v>
      </c>
      <c r="I38" s="371"/>
      <c r="J38" s="374"/>
      <c r="K38" s="374"/>
      <c r="L38" s="385"/>
      <c r="M38" s="423"/>
      <c r="N38" s="424"/>
    </row>
    <row r="39" spans="1:14" ht="15" customHeight="1" x14ac:dyDescent="0.25">
      <c r="A39" s="92"/>
      <c r="B39" s="443"/>
      <c r="C39" s="444"/>
      <c r="D39" s="355"/>
      <c r="E39" s="379"/>
      <c r="F39" s="18" t="s">
        <v>31</v>
      </c>
      <c r="G39" s="394"/>
      <c r="H39" s="209">
        <v>3</v>
      </c>
      <c r="I39" s="371"/>
      <c r="J39" s="374"/>
      <c r="K39" s="374"/>
      <c r="L39" s="385"/>
      <c r="M39" s="423"/>
      <c r="N39" s="424"/>
    </row>
    <row r="40" spans="1:14" ht="15" customHeight="1" x14ac:dyDescent="0.25">
      <c r="A40" s="92"/>
      <c r="B40" s="443"/>
      <c r="C40" s="444"/>
      <c r="D40" s="355"/>
      <c r="E40" s="379"/>
      <c r="F40" s="13" t="s">
        <v>207</v>
      </c>
      <c r="G40" s="394"/>
      <c r="H40" s="19">
        <v>2</v>
      </c>
      <c r="I40" s="371"/>
      <c r="J40" s="374"/>
      <c r="K40" s="374"/>
      <c r="L40" s="385"/>
      <c r="M40" s="423"/>
      <c r="N40" s="424"/>
    </row>
    <row r="41" spans="1:14" ht="15" customHeight="1" x14ac:dyDescent="0.25">
      <c r="A41" s="106"/>
      <c r="B41" s="445"/>
      <c r="C41" s="446"/>
      <c r="D41" s="345"/>
      <c r="E41" s="380"/>
      <c r="F41" s="14" t="s">
        <v>63</v>
      </c>
      <c r="G41" s="395"/>
      <c r="H41" s="20">
        <v>1</v>
      </c>
      <c r="I41" s="372"/>
      <c r="J41" s="375"/>
      <c r="K41" s="375"/>
      <c r="L41" s="386"/>
      <c r="M41" s="425"/>
      <c r="N41" s="426"/>
    </row>
    <row r="42" spans="1:14" ht="15" customHeight="1" x14ac:dyDescent="0.25">
      <c r="A42" s="91"/>
      <c r="B42" s="441" t="s">
        <v>32</v>
      </c>
      <c r="C42" s="442"/>
      <c r="D42" s="430" t="s">
        <v>243</v>
      </c>
      <c r="E42" s="378"/>
      <c r="F42" s="12" t="s">
        <v>33</v>
      </c>
      <c r="G42" s="393" t="s">
        <v>34</v>
      </c>
      <c r="H42" s="21">
        <v>5</v>
      </c>
      <c r="I42" s="370">
        <v>8.5</v>
      </c>
      <c r="J42" s="367"/>
      <c r="K42" s="373"/>
      <c r="L42" s="384">
        <f>I42*K42</f>
        <v>0</v>
      </c>
      <c r="M42" s="387" t="str">
        <f>IF(ISBLANK(K42)," ",L42)</f>
        <v xml:space="preserve"> </v>
      </c>
      <c r="N42" s="388"/>
    </row>
    <row r="43" spans="1:14" ht="15" customHeight="1" x14ac:dyDescent="0.25">
      <c r="A43" s="92"/>
      <c r="B43" s="443"/>
      <c r="C43" s="444"/>
      <c r="D43" s="355"/>
      <c r="E43" s="379"/>
      <c r="F43" s="13" t="s">
        <v>35</v>
      </c>
      <c r="G43" s="394"/>
      <c r="H43" s="19">
        <v>4</v>
      </c>
      <c r="I43" s="371"/>
      <c r="J43" s="368"/>
      <c r="K43" s="374"/>
      <c r="L43" s="385"/>
      <c r="M43" s="389"/>
      <c r="N43" s="390"/>
    </row>
    <row r="44" spans="1:14" ht="15" customHeight="1" x14ac:dyDescent="0.25">
      <c r="A44" s="92"/>
      <c r="B44" s="443"/>
      <c r="C44" s="444"/>
      <c r="D44" s="355"/>
      <c r="E44" s="379"/>
      <c r="F44" s="13" t="s">
        <v>36</v>
      </c>
      <c r="G44" s="394"/>
      <c r="H44" s="19">
        <v>3</v>
      </c>
      <c r="I44" s="371"/>
      <c r="J44" s="368"/>
      <c r="K44" s="374"/>
      <c r="L44" s="385"/>
      <c r="M44" s="389"/>
      <c r="N44" s="390"/>
    </row>
    <row r="45" spans="1:14" ht="15" customHeight="1" x14ac:dyDescent="0.25">
      <c r="A45" s="92"/>
      <c r="B45" s="443"/>
      <c r="C45" s="444"/>
      <c r="D45" s="355"/>
      <c r="E45" s="379"/>
      <c r="F45" s="13" t="s">
        <v>37</v>
      </c>
      <c r="G45" s="394"/>
      <c r="H45" s="19">
        <v>2</v>
      </c>
      <c r="I45" s="371"/>
      <c r="J45" s="368"/>
      <c r="K45" s="374"/>
      <c r="L45" s="385"/>
      <c r="M45" s="389"/>
      <c r="N45" s="390"/>
    </row>
    <row r="46" spans="1:14" ht="15" customHeight="1" x14ac:dyDescent="0.25">
      <c r="A46" s="106"/>
      <c r="B46" s="445"/>
      <c r="C46" s="446"/>
      <c r="D46" s="345"/>
      <c r="E46" s="380"/>
      <c r="F46" s="22" t="s">
        <v>38</v>
      </c>
      <c r="G46" s="395"/>
      <c r="H46" s="20">
        <v>1</v>
      </c>
      <c r="I46" s="372"/>
      <c r="J46" s="369"/>
      <c r="K46" s="375"/>
      <c r="L46" s="386"/>
      <c r="M46" s="391"/>
      <c r="N46" s="392"/>
    </row>
    <row r="47" spans="1:14" ht="15" customHeight="1" x14ac:dyDescent="0.25">
      <c r="A47" s="46"/>
      <c r="B47" s="47" t="s">
        <v>39</v>
      </c>
      <c r="C47" s="47"/>
      <c r="D47" s="48"/>
      <c r="E47" s="48"/>
      <c r="F47" s="53"/>
      <c r="G47" s="48"/>
      <c r="H47" s="48"/>
      <c r="I47" s="52"/>
      <c r="J47" s="52"/>
      <c r="K47" s="52"/>
      <c r="L47" s="52"/>
      <c r="M47" s="52"/>
      <c r="N47" s="54"/>
    </row>
    <row r="48" spans="1:14" ht="15" customHeight="1" x14ac:dyDescent="0.25">
      <c r="A48" s="91"/>
      <c r="B48" s="441" t="s">
        <v>184</v>
      </c>
      <c r="C48" s="442"/>
      <c r="D48" s="344" t="s">
        <v>220</v>
      </c>
      <c r="E48" s="378" t="s">
        <v>122</v>
      </c>
      <c r="F48" s="114" t="s">
        <v>110</v>
      </c>
      <c r="G48" s="393" t="s">
        <v>103</v>
      </c>
      <c r="H48" s="21">
        <v>5</v>
      </c>
      <c r="I48" s="370">
        <v>7</v>
      </c>
      <c r="J48" s="373"/>
      <c r="K48" s="373"/>
      <c r="L48" s="384">
        <f>I48*K48</f>
        <v>0</v>
      </c>
      <c r="M48" s="387" t="str">
        <f>IF(ISBLANK(K48)," ",L48)</f>
        <v xml:space="preserve"> </v>
      </c>
      <c r="N48" s="388"/>
    </row>
    <row r="49" spans="1:14" ht="15" customHeight="1" x14ac:dyDescent="0.25">
      <c r="A49" s="92"/>
      <c r="B49" s="443"/>
      <c r="C49" s="444"/>
      <c r="D49" s="355"/>
      <c r="E49" s="379"/>
      <c r="F49" s="95" t="s">
        <v>195</v>
      </c>
      <c r="G49" s="394"/>
      <c r="H49" s="19">
        <v>4</v>
      </c>
      <c r="I49" s="371"/>
      <c r="J49" s="374"/>
      <c r="K49" s="374"/>
      <c r="L49" s="385"/>
      <c r="M49" s="389"/>
      <c r="N49" s="390"/>
    </row>
    <row r="50" spans="1:14" ht="15" customHeight="1" x14ac:dyDescent="0.25">
      <c r="A50" s="92"/>
      <c r="B50" s="443"/>
      <c r="C50" s="444"/>
      <c r="D50" s="355"/>
      <c r="E50" s="379"/>
      <c r="F50" s="95" t="s">
        <v>196</v>
      </c>
      <c r="G50" s="394"/>
      <c r="H50" s="19">
        <v>3</v>
      </c>
      <c r="I50" s="371"/>
      <c r="J50" s="374"/>
      <c r="K50" s="374"/>
      <c r="L50" s="385"/>
      <c r="M50" s="389"/>
      <c r="N50" s="390"/>
    </row>
    <row r="51" spans="1:14" ht="15" customHeight="1" x14ac:dyDescent="0.25">
      <c r="A51" s="92"/>
      <c r="B51" s="443"/>
      <c r="C51" s="444"/>
      <c r="D51" s="355"/>
      <c r="E51" s="379"/>
      <c r="F51" s="95" t="s">
        <v>197</v>
      </c>
      <c r="G51" s="394"/>
      <c r="H51" s="19">
        <v>2</v>
      </c>
      <c r="I51" s="371"/>
      <c r="J51" s="374"/>
      <c r="K51" s="374"/>
      <c r="L51" s="385"/>
      <c r="M51" s="389"/>
      <c r="N51" s="390"/>
    </row>
    <row r="52" spans="1:14" ht="15" customHeight="1" x14ac:dyDescent="0.25">
      <c r="A52" s="92"/>
      <c r="B52" s="443"/>
      <c r="C52" s="444"/>
      <c r="D52" s="345"/>
      <c r="E52" s="380"/>
      <c r="F52" s="96" t="s">
        <v>19</v>
      </c>
      <c r="G52" s="395"/>
      <c r="H52" s="20">
        <v>1</v>
      </c>
      <c r="I52" s="372"/>
      <c r="J52" s="375"/>
      <c r="K52" s="375"/>
      <c r="L52" s="386"/>
      <c r="M52" s="391"/>
      <c r="N52" s="392"/>
    </row>
    <row r="53" spans="1:14" ht="15" customHeight="1" x14ac:dyDescent="0.25">
      <c r="A53" s="92"/>
      <c r="B53" s="443"/>
      <c r="C53" s="444"/>
      <c r="D53" s="344" t="s">
        <v>124</v>
      </c>
      <c r="E53" s="378" t="s">
        <v>123</v>
      </c>
      <c r="F53" s="114" t="s">
        <v>110</v>
      </c>
      <c r="G53" s="393" t="s">
        <v>104</v>
      </c>
      <c r="H53" s="21">
        <v>5</v>
      </c>
      <c r="I53" s="370">
        <v>7</v>
      </c>
      <c r="J53" s="373"/>
      <c r="K53" s="373"/>
      <c r="L53" s="384">
        <f>I53*K53</f>
        <v>0</v>
      </c>
      <c r="M53" s="387" t="str">
        <f>IF(ISBLANK(K53)," ",L53)</f>
        <v xml:space="preserve"> </v>
      </c>
      <c r="N53" s="388"/>
    </row>
    <row r="54" spans="1:14" ht="15" customHeight="1" x14ac:dyDescent="0.25">
      <c r="A54" s="92"/>
      <c r="B54" s="443"/>
      <c r="C54" s="444"/>
      <c r="D54" s="355"/>
      <c r="E54" s="379"/>
      <c r="F54" s="95" t="s">
        <v>195</v>
      </c>
      <c r="G54" s="394"/>
      <c r="H54" s="19">
        <v>4</v>
      </c>
      <c r="I54" s="371"/>
      <c r="J54" s="374"/>
      <c r="K54" s="374"/>
      <c r="L54" s="385"/>
      <c r="M54" s="389"/>
      <c r="N54" s="390"/>
    </row>
    <row r="55" spans="1:14" ht="15" customHeight="1" x14ac:dyDescent="0.25">
      <c r="A55" s="92"/>
      <c r="B55" s="443"/>
      <c r="C55" s="444"/>
      <c r="D55" s="355"/>
      <c r="E55" s="379"/>
      <c r="F55" s="95" t="s">
        <v>196</v>
      </c>
      <c r="G55" s="394"/>
      <c r="H55" s="19">
        <v>3</v>
      </c>
      <c r="I55" s="371"/>
      <c r="J55" s="374"/>
      <c r="K55" s="374"/>
      <c r="L55" s="385"/>
      <c r="M55" s="389"/>
      <c r="N55" s="390"/>
    </row>
    <row r="56" spans="1:14" ht="15" customHeight="1" x14ac:dyDescent="0.25">
      <c r="A56" s="92"/>
      <c r="B56" s="443"/>
      <c r="C56" s="444"/>
      <c r="D56" s="355"/>
      <c r="E56" s="379"/>
      <c r="F56" s="95" t="s">
        <v>197</v>
      </c>
      <c r="G56" s="394"/>
      <c r="H56" s="19">
        <v>2</v>
      </c>
      <c r="I56" s="371"/>
      <c r="J56" s="374"/>
      <c r="K56" s="374"/>
      <c r="L56" s="385"/>
      <c r="M56" s="389"/>
      <c r="N56" s="390"/>
    </row>
    <row r="57" spans="1:14" ht="15" customHeight="1" x14ac:dyDescent="0.25">
      <c r="A57" s="106"/>
      <c r="B57" s="445"/>
      <c r="C57" s="446"/>
      <c r="D57" s="345"/>
      <c r="E57" s="380"/>
      <c r="F57" s="96" t="s">
        <v>19</v>
      </c>
      <c r="G57" s="395"/>
      <c r="H57" s="20">
        <v>1</v>
      </c>
      <c r="I57" s="372"/>
      <c r="J57" s="375"/>
      <c r="K57" s="375"/>
      <c r="L57" s="386"/>
      <c r="M57" s="391"/>
      <c r="N57" s="392"/>
    </row>
    <row r="58" spans="1:14" ht="15" customHeight="1" x14ac:dyDescent="0.25">
      <c r="A58" s="93"/>
      <c r="B58" s="447" t="s">
        <v>109</v>
      </c>
      <c r="C58" s="448"/>
      <c r="D58" s="355" t="s">
        <v>221</v>
      </c>
      <c r="E58" s="379"/>
      <c r="F58" s="114" t="s">
        <v>110</v>
      </c>
      <c r="G58" s="394" t="s">
        <v>18</v>
      </c>
      <c r="H58" s="21">
        <v>5</v>
      </c>
      <c r="I58" s="370">
        <v>8.5</v>
      </c>
      <c r="J58" s="373"/>
      <c r="K58" s="373"/>
      <c r="L58" s="384">
        <f>I58*K58</f>
        <v>0</v>
      </c>
      <c r="M58" s="387" t="str">
        <f>IF(ISBLANK(K58)," ",L58)</f>
        <v xml:space="preserve"> </v>
      </c>
      <c r="N58" s="388"/>
    </row>
    <row r="59" spans="1:14" ht="15" customHeight="1" x14ac:dyDescent="0.25">
      <c r="A59" s="93"/>
      <c r="B59" s="447"/>
      <c r="C59" s="448"/>
      <c r="D59" s="355"/>
      <c r="E59" s="379"/>
      <c r="F59" s="95" t="s">
        <v>195</v>
      </c>
      <c r="G59" s="394"/>
      <c r="H59" s="19">
        <v>4</v>
      </c>
      <c r="I59" s="371"/>
      <c r="J59" s="374"/>
      <c r="K59" s="374"/>
      <c r="L59" s="385"/>
      <c r="M59" s="389"/>
      <c r="N59" s="390"/>
    </row>
    <row r="60" spans="1:14" ht="15" customHeight="1" x14ac:dyDescent="0.25">
      <c r="A60" s="93"/>
      <c r="B60" s="447"/>
      <c r="C60" s="448"/>
      <c r="D60" s="355"/>
      <c r="E60" s="379"/>
      <c r="F60" s="95" t="s">
        <v>196</v>
      </c>
      <c r="G60" s="394"/>
      <c r="H60" s="19">
        <v>3</v>
      </c>
      <c r="I60" s="371"/>
      <c r="J60" s="374"/>
      <c r="K60" s="374"/>
      <c r="L60" s="385"/>
      <c r="M60" s="389"/>
      <c r="N60" s="390"/>
    </row>
    <row r="61" spans="1:14" ht="15" customHeight="1" x14ac:dyDescent="0.25">
      <c r="A61" s="93"/>
      <c r="B61" s="447"/>
      <c r="C61" s="448"/>
      <c r="D61" s="355"/>
      <c r="E61" s="379"/>
      <c r="F61" s="95" t="s">
        <v>197</v>
      </c>
      <c r="G61" s="394"/>
      <c r="H61" s="19">
        <v>2</v>
      </c>
      <c r="I61" s="371"/>
      <c r="J61" s="374"/>
      <c r="K61" s="374"/>
      <c r="L61" s="385"/>
      <c r="M61" s="389"/>
      <c r="N61" s="390"/>
    </row>
    <row r="62" spans="1:14" ht="15" customHeight="1" x14ac:dyDescent="0.25">
      <c r="A62" s="93"/>
      <c r="B62" s="447"/>
      <c r="C62" s="448"/>
      <c r="D62" s="345"/>
      <c r="E62" s="380"/>
      <c r="F62" s="96" t="s">
        <v>19</v>
      </c>
      <c r="G62" s="395"/>
      <c r="H62" s="20">
        <v>1</v>
      </c>
      <c r="I62" s="372"/>
      <c r="J62" s="375"/>
      <c r="K62" s="375"/>
      <c r="L62" s="386"/>
      <c r="M62" s="391"/>
      <c r="N62" s="392"/>
    </row>
    <row r="63" spans="1:14" ht="15" customHeight="1" x14ac:dyDescent="0.25">
      <c r="A63" s="93"/>
      <c r="B63" s="447"/>
      <c r="C63" s="448"/>
      <c r="D63" s="344" t="s">
        <v>223</v>
      </c>
      <c r="E63" s="378"/>
      <c r="F63" s="94" t="s">
        <v>40</v>
      </c>
      <c r="G63" s="381" t="s">
        <v>102</v>
      </c>
      <c r="H63" s="21">
        <v>5</v>
      </c>
      <c r="I63" s="370">
        <v>7</v>
      </c>
      <c r="J63" s="373"/>
      <c r="K63" s="373"/>
      <c r="L63" s="384">
        <f>I63*K63</f>
        <v>0</v>
      </c>
      <c r="M63" s="387" t="str">
        <f>IF(ISBLANK(K63)," ",L63)</f>
        <v xml:space="preserve"> </v>
      </c>
      <c r="N63" s="388"/>
    </row>
    <row r="64" spans="1:14" ht="15" customHeight="1" x14ac:dyDescent="0.25">
      <c r="A64" s="93"/>
      <c r="B64" s="447"/>
      <c r="C64" s="448"/>
      <c r="D64" s="355"/>
      <c r="E64" s="379"/>
      <c r="F64" s="95" t="s">
        <v>202</v>
      </c>
      <c r="G64" s="382"/>
      <c r="H64" s="19">
        <v>4</v>
      </c>
      <c r="I64" s="371"/>
      <c r="J64" s="374"/>
      <c r="K64" s="374"/>
      <c r="L64" s="385"/>
      <c r="M64" s="389"/>
      <c r="N64" s="390"/>
    </row>
    <row r="65" spans="1:14" ht="15" customHeight="1" x14ac:dyDescent="0.25">
      <c r="A65" s="93"/>
      <c r="B65" s="447"/>
      <c r="C65" s="448"/>
      <c r="D65" s="355"/>
      <c r="E65" s="379"/>
      <c r="F65" s="95" t="s">
        <v>203</v>
      </c>
      <c r="G65" s="382"/>
      <c r="H65" s="19">
        <v>3</v>
      </c>
      <c r="I65" s="371"/>
      <c r="J65" s="374"/>
      <c r="K65" s="374"/>
      <c r="L65" s="385"/>
      <c r="M65" s="389"/>
      <c r="N65" s="390"/>
    </row>
    <row r="66" spans="1:14" ht="15" customHeight="1" x14ac:dyDescent="0.25">
      <c r="A66" s="93"/>
      <c r="B66" s="447"/>
      <c r="C66" s="448"/>
      <c r="D66" s="355"/>
      <c r="E66" s="379"/>
      <c r="F66" s="95" t="s">
        <v>204</v>
      </c>
      <c r="G66" s="382"/>
      <c r="H66" s="19">
        <v>2</v>
      </c>
      <c r="I66" s="371"/>
      <c r="J66" s="374"/>
      <c r="K66" s="374"/>
      <c r="L66" s="385"/>
      <c r="M66" s="389"/>
      <c r="N66" s="390"/>
    </row>
    <row r="67" spans="1:14" ht="15" customHeight="1" x14ac:dyDescent="0.25">
      <c r="A67" s="93"/>
      <c r="B67" s="447"/>
      <c r="C67" s="448"/>
      <c r="D67" s="345"/>
      <c r="E67" s="380"/>
      <c r="F67" s="96" t="s">
        <v>205</v>
      </c>
      <c r="G67" s="383"/>
      <c r="H67" s="20">
        <v>1</v>
      </c>
      <c r="I67" s="372"/>
      <c r="J67" s="375"/>
      <c r="K67" s="375"/>
      <c r="L67" s="386"/>
      <c r="M67" s="391"/>
      <c r="N67" s="392"/>
    </row>
    <row r="68" spans="1:14" ht="15" customHeight="1" x14ac:dyDescent="0.25">
      <c r="A68" s="93"/>
      <c r="B68" s="447"/>
      <c r="C68" s="448"/>
      <c r="D68" s="344" t="s">
        <v>222</v>
      </c>
      <c r="E68" s="378"/>
      <c r="F68" s="15" t="s">
        <v>56</v>
      </c>
      <c r="G68" s="393" t="s">
        <v>103</v>
      </c>
      <c r="H68" s="21">
        <v>5</v>
      </c>
      <c r="I68" s="370">
        <v>7</v>
      </c>
      <c r="J68" s="373"/>
      <c r="K68" s="373"/>
      <c r="L68" s="384">
        <f>I68*K68</f>
        <v>0</v>
      </c>
      <c r="M68" s="387" t="str">
        <f>IF(ISBLANK(K68)," ",L68)</f>
        <v xml:space="preserve"> </v>
      </c>
      <c r="N68" s="388"/>
    </row>
    <row r="69" spans="1:14" ht="15" customHeight="1" x14ac:dyDescent="0.25">
      <c r="A69" s="93"/>
      <c r="B69" s="447"/>
      <c r="C69" s="448"/>
      <c r="D69" s="355"/>
      <c r="E69" s="379"/>
      <c r="F69" s="16" t="s">
        <v>111</v>
      </c>
      <c r="G69" s="394"/>
      <c r="H69" s="19">
        <v>4</v>
      </c>
      <c r="I69" s="371"/>
      <c r="J69" s="374"/>
      <c r="K69" s="374"/>
      <c r="L69" s="385"/>
      <c r="M69" s="389"/>
      <c r="N69" s="390"/>
    </row>
    <row r="70" spans="1:14" ht="15" customHeight="1" x14ac:dyDescent="0.25">
      <c r="A70" s="93"/>
      <c r="B70" s="447"/>
      <c r="C70" s="448"/>
      <c r="D70" s="355"/>
      <c r="E70" s="379"/>
      <c r="F70" s="16" t="s">
        <v>112</v>
      </c>
      <c r="G70" s="394"/>
      <c r="H70" s="19">
        <v>3</v>
      </c>
      <c r="I70" s="371"/>
      <c r="J70" s="374"/>
      <c r="K70" s="374"/>
      <c r="L70" s="385"/>
      <c r="M70" s="389"/>
      <c r="N70" s="390"/>
    </row>
    <row r="71" spans="1:14" ht="15" customHeight="1" x14ac:dyDescent="0.25">
      <c r="A71" s="93"/>
      <c r="B71" s="447"/>
      <c r="C71" s="448"/>
      <c r="D71" s="355"/>
      <c r="E71" s="379"/>
      <c r="F71" s="16" t="s">
        <v>113</v>
      </c>
      <c r="G71" s="394"/>
      <c r="H71" s="19">
        <v>2</v>
      </c>
      <c r="I71" s="371"/>
      <c r="J71" s="374"/>
      <c r="K71" s="374"/>
      <c r="L71" s="385"/>
      <c r="M71" s="389"/>
      <c r="N71" s="390"/>
    </row>
    <row r="72" spans="1:14" ht="15" customHeight="1" thickBot="1" x14ac:dyDescent="0.3">
      <c r="A72" s="107"/>
      <c r="B72" s="449"/>
      <c r="C72" s="450"/>
      <c r="D72" s="360"/>
      <c r="E72" s="451"/>
      <c r="F72" s="223" t="s">
        <v>114</v>
      </c>
      <c r="G72" s="452"/>
      <c r="H72" s="121">
        <v>1</v>
      </c>
      <c r="I72" s="453"/>
      <c r="J72" s="439"/>
      <c r="K72" s="439"/>
      <c r="L72" s="440"/>
      <c r="M72" s="437"/>
      <c r="N72" s="438"/>
    </row>
    <row r="73" spans="1:14" ht="16.5" customHeight="1" x14ac:dyDescent="0.25">
      <c r="A73" s="108"/>
      <c r="B73" s="226"/>
      <c r="C73" s="226"/>
      <c r="D73" s="226"/>
      <c r="E73" s="226"/>
      <c r="F73" s="226"/>
      <c r="G73" s="80"/>
      <c r="H73" s="431" t="s">
        <v>41</v>
      </c>
      <c r="I73" s="432"/>
      <c r="J73" s="432"/>
      <c r="K73" s="432"/>
      <c r="L73" s="97"/>
      <c r="M73" s="98">
        <f>SUMIF(M6:M72,"&gt;0")</f>
        <v>0</v>
      </c>
      <c r="N73" s="99" t="s">
        <v>42</v>
      </c>
    </row>
    <row r="74" spans="1:14" ht="17.25" customHeight="1" x14ac:dyDescent="0.25">
      <c r="A74" s="108"/>
      <c r="B74" s="108"/>
      <c r="C74" s="108"/>
      <c r="D74" s="108"/>
      <c r="E74" s="108"/>
      <c r="F74" s="108"/>
      <c r="G74" s="80"/>
      <c r="H74" s="433" t="s">
        <v>43</v>
      </c>
      <c r="I74" s="434"/>
      <c r="J74" s="434"/>
      <c r="K74" s="434"/>
      <c r="L74" s="100"/>
      <c r="M74" s="101">
        <f>($M$73/500)*100</f>
        <v>0</v>
      </c>
      <c r="N74" s="102" t="s">
        <v>18</v>
      </c>
    </row>
    <row r="75" spans="1:14" ht="17.25" customHeight="1" thickBot="1" x14ac:dyDescent="0.3">
      <c r="A75" s="108"/>
      <c r="B75" s="109" t="s">
        <v>106</v>
      </c>
      <c r="E75" s="108"/>
      <c r="F75" s="108"/>
      <c r="G75" s="80"/>
      <c r="H75" s="435" t="s">
        <v>44</v>
      </c>
      <c r="I75" s="436"/>
      <c r="J75" s="436"/>
      <c r="K75" s="436"/>
      <c r="L75" s="103"/>
      <c r="M75" s="104" t="str">
        <f>IF($M$74&gt;0,CHOOSE(MATCH($M$74,{0;50;60;75;90},1),"5","4","3","2","1")," ")</f>
        <v xml:space="preserve"> </v>
      </c>
      <c r="N75" s="105"/>
    </row>
    <row r="76" spans="1:14" ht="7.5" customHeight="1" thickBot="1" x14ac:dyDescent="0.3">
      <c r="A76" s="25"/>
      <c r="C76" s="3"/>
      <c r="E76" s="26"/>
      <c r="F76" s="25"/>
      <c r="G76" s="27"/>
      <c r="H76" s="28"/>
      <c r="I76" s="29"/>
      <c r="J76" s="29"/>
      <c r="K76" s="30"/>
      <c r="L76" s="30"/>
      <c r="M76" s="31"/>
      <c r="N76" s="24"/>
    </row>
    <row r="77" spans="1:14" ht="17.25" customHeight="1" x14ac:dyDescent="0.25">
      <c r="A77" s="85"/>
      <c r="B77" s="224" t="s">
        <v>45</v>
      </c>
      <c r="C77" s="225"/>
      <c r="D77" s="230" t="s">
        <v>117</v>
      </c>
      <c r="E77" s="1"/>
      <c r="F77" s="86"/>
      <c r="G77" s="24"/>
      <c r="H77" s="24"/>
      <c r="I77" s="24"/>
      <c r="J77" s="24"/>
      <c r="K77" s="30"/>
      <c r="L77" s="30"/>
      <c r="M77" s="30"/>
      <c r="N77" s="30"/>
    </row>
    <row r="78" spans="1:14" ht="16.5" customHeight="1" x14ac:dyDescent="0.25">
      <c r="A78" s="84"/>
      <c r="B78" s="32" t="s">
        <v>46</v>
      </c>
      <c r="C78" s="228">
        <v>1</v>
      </c>
      <c r="D78" s="231" t="s">
        <v>54</v>
      </c>
      <c r="E78" s="85"/>
      <c r="F78" s="84"/>
      <c r="G78" s="24"/>
      <c r="H78" s="24"/>
      <c r="I78" s="24"/>
      <c r="J78" s="24"/>
      <c r="K78" s="30"/>
      <c r="L78" s="30"/>
      <c r="M78" s="30"/>
      <c r="N78" s="30"/>
    </row>
    <row r="79" spans="1:14" ht="16.5" customHeight="1" x14ac:dyDescent="0.25">
      <c r="A79" s="84"/>
      <c r="B79" s="32" t="s">
        <v>47</v>
      </c>
      <c r="C79" s="228">
        <v>2</v>
      </c>
      <c r="D79" s="231" t="s">
        <v>55</v>
      </c>
      <c r="E79" s="85"/>
      <c r="F79" s="84"/>
      <c r="G79" s="24"/>
      <c r="H79" s="24"/>
      <c r="I79" s="24"/>
      <c r="J79" s="24"/>
      <c r="K79" s="30"/>
      <c r="L79" s="30"/>
      <c r="M79" s="30"/>
      <c r="N79" s="30"/>
    </row>
    <row r="80" spans="1:14" ht="16.5" customHeight="1" x14ac:dyDescent="0.2">
      <c r="A80" s="84"/>
      <c r="B80" s="32" t="s">
        <v>48</v>
      </c>
      <c r="C80" s="228">
        <v>3</v>
      </c>
      <c r="D80" s="231" t="s">
        <v>49</v>
      </c>
      <c r="E80" s="227"/>
      <c r="F80" s="84"/>
      <c r="G80" s="24"/>
      <c r="H80" s="24"/>
      <c r="I80" s="24"/>
      <c r="J80" s="24"/>
      <c r="K80" s="30"/>
      <c r="L80" s="30"/>
      <c r="M80" s="30"/>
      <c r="N80" s="30"/>
    </row>
    <row r="81" spans="1:14" ht="16.5" customHeight="1" x14ac:dyDescent="0.2">
      <c r="A81" s="84"/>
      <c r="B81" s="32" t="s">
        <v>50</v>
      </c>
      <c r="C81" s="228">
        <v>4</v>
      </c>
      <c r="D81" s="231" t="s">
        <v>51</v>
      </c>
      <c r="E81" s="227"/>
      <c r="F81" s="84"/>
      <c r="G81" s="24"/>
      <c r="H81" s="24"/>
      <c r="I81" s="24"/>
      <c r="J81" s="24"/>
      <c r="K81" s="30"/>
      <c r="L81" s="30"/>
      <c r="M81" s="30"/>
      <c r="N81" s="30"/>
    </row>
    <row r="82" spans="1:14" ht="16.5" customHeight="1" thickBot="1" x14ac:dyDescent="0.25">
      <c r="A82" s="84"/>
      <c r="B82" s="33" t="s">
        <v>52</v>
      </c>
      <c r="C82" s="229">
        <v>5</v>
      </c>
      <c r="D82" s="232" t="s">
        <v>53</v>
      </c>
      <c r="E82" s="227"/>
      <c r="F82" s="84"/>
      <c r="G82" s="24"/>
      <c r="H82" s="24"/>
      <c r="I82" s="24"/>
      <c r="J82" s="24"/>
      <c r="K82" s="30"/>
      <c r="L82" s="30"/>
      <c r="M82" s="30"/>
      <c r="N82" s="30"/>
    </row>
    <row r="83" spans="1:14" ht="16.5" customHeight="1" x14ac:dyDescent="0.2">
      <c r="A83" s="25"/>
      <c r="E83" s="227"/>
      <c r="F83" s="25"/>
      <c r="G83" s="27"/>
      <c r="H83" s="28"/>
      <c r="I83" s="30"/>
      <c r="J83" s="30"/>
      <c r="K83" s="30"/>
      <c r="L83" s="30"/>
      <c r="M83" s="30"/>
      <c r="N83" s="24"/>
    </row>
    <row r="84" spans="1:14" ht="19.5" customHeight="1" x14ac:dyDescent="0.2">
      <c r="A84" s="82"/>
      <c r="E84" s="227"/>
      <c r="F84" s="81"/>
      <c r="G84" s="81"/>
      <c r="H84" s="81"/>
      <c r="I84" s="81"/>
      <c r="J84" s="81"/>
      <c r="K84" s="81"/>
      <c r="L84" s="81"/>
      <c r="M84" s="81"/>
      <c r="N84" s="81"/>
    </row>
    <row r="87" spans="1:14" ht="15" x14ac:dyDescent="0.25">
      <c r="A87" s="25"/>
      <c r="B87" s="25"/>
      <c r="C87" s="25"/>
      <c r="D87" s="26"/>
      <c r="E87" s="26"/>
      <c r="F87" s="25"/>
      <c r="G87" s="27"/>
      <c r="H87" s="28"/>
      <c r="I87" s="30"/>
      <c r="J87" s="30"/>
      <c r="K87" s="30"/>
      <c r="L87" s="30"/>
      <c r="M87" s="30"/>
      <c r="N87" s="24"/>
    </row>
    <row r="88" spans="1:14" ht="15" x14ac:dyDescent="0.25">
      <c r="A88" s="25"/>
      <c r="B88" s="25"/>
      <c r="C88" s="25"/>
      <c r="D88" s="26"/>
      <c r="E88" s="26"/>
      <c r="F88" s="25"/>
      <c r="G88" s="27"/>
      <c r="H88" s="28"/>
      <c r="I88" s="30"/>
      <c r="J88" s="30"/>
      <c r="K88" s="30"/>
      <c r="L88" s="30"/>
      <c r="M88" s="30"/>
      <c r="N88" s="24"/>
    </row>
  </sheetData>
  <mergeCells count="108">
    <mergeCell ref="D63:E67"/>
    <mergeCell ref="G63:G67"/>
    <mergeCell ref="I63:I67"/>
    <mergeCell ref="K63:K67"/>
    <mergeCell ref="L63:L67"/>
    <mergeCell ref="B6:C15"/>
    <mergeCell ref="B16:C30"/>
    <mergeCell ref="B32:C41"/>
    <mergeCell ref="B42:C46"/>
    <mergeCell ref="B48:C57"/>
    <mergeCell ref="B58:C72"/>
    <mergeCell ref="D68:E72"/>
    <mergeCell ref="G68:G72"/>
    <mergeCell ref="I68:I72"/>
    <mergeCell ref="D58:E62"/>
    <mergeCell ref="G58:G62"/>
    <mergeCell ref="D53:E57"/>
    <mergeCell ref="G53:G57"/>
    <mergeCell ref="D26:E30"/>
    <mergeCell ref="G26:G30"/>
    <mergeCell ref="D21:E25"/>
    <mergeCell ref="J32:J36"/>
    <mergeCell ref="J37:J41"/>
    <mergeCell ref="K21:K25"/>
    <mergeCell ref="M63:N67"/>
    <mergeCell ref="J63:J67"/>
    <mergeCell ref="H73:K73"/>
    <mergeCell ref="H74:K74"/>
    <mergeCell ref="H75:K75"/>
    <mergeCell ref="M68:N72"/>
    <mergeCell ref="I53:I57"/>
    <mergeCell ref="K53:K57"/>
    <mergeCell ref="L53:L57"/>
    <mergeCell ref="M53:N57"/>
    <mergeCell ref="I58:I62"/>
    <mergeCell ref="K58:K62"/>
    <mergeCell ref="L58:L62"/>
    <mergeCell ref="M58:N62"/>
    <mergeCell ref="J53:J57"/>
    <mergeCell ref="J58:J62"/>
    <mergeCell ref="K68:K72"/>
    <mergeCell ref="L68:L72"/>
    <mergeCell ref="J68:J72"/>
    <mergeCell ref="M42:N46"/>
    <mergeCell ref="D48:E52"/>
    <mergeCell ref="G48:G52"/>
    <mergeCell ref="I48:I52"/>
    <mergeCell ref="K48:K52"/>
    <mergeCell ref="L48:L52"/>
    <mergeCell ref="M48:N52"/>
    <mergeCell ref="D42:E46"/>
    <mergeCell ref="G42:G46"/>
    <mergeCell ref="I42:I46"/>
    <mergeCell ref="K42:K46"/>
    <mergeCell ref="L42:L46"/>
    <mergeCell ref="J42:J46"/>
    <mergeCell ref="J48:J52"/>
    <mergeCell ref="M32:N36"/>
    <mergeCell ref="D37:E41"/>
    <mergeCell ref="G37:G41"/>
    <mergeCell ref="I37:I41"/>
    <mergeCell ref="K37:K41"/>
    <mergeCell ref="L37:L41"/>
    <mergeCell ref="M37:N41"/>
    <mergeCell ref="D32:E36"/>
    <mergeCell ref="G32:G36"/>
    <mergeCell ref="I32:I36"/>
    <mergeCell ref="K32:K36"/>
    <mergeCell ref="L32:L36"/>
    <mergeCell ref="I21:I25"/>
    <mergeCell ref="A3:C4"/>
    <mergeCell ref="D3:E4"/>
    <mergeCell ref="F3:F4"/>
    <mergeCell ref="G3:G4"/>
    <mergeCell ref="H3:H4"/>
    <mergeCell ref="J6:J10"/>
    <mergeCell ref="J11:J15"/>
    <mergeCell ref="J3:N3"/>
    <mergeCell ref="I3:I4"/>
    <mergeCell ref="G11:G15"/>
    <mergeCell ref="I11:I15"/>
    <mergeCell ref="K11:K15"/>
    <mergeCell ref="L11:L15"/>
    <mergeCell ref="M11:N15"/>
    <mergeCell ref="J26:J30"/>
    <mergeCell ref="I26:I30"/>
    <mergeCell ref="K26:K30"/>
    <mergeCell ref="M4:N4"/>
    <mergeCell ref="D6:E10"/>
    <mergeCell ref="G6:G10"/>
    <mergeCell ref="I6:I10"/>
    <mergeCell ref="K6:K10"/>
    <mergeCell ref="L6:L10"/>
    <mergeCell ref="M6:N10"/>
    <mergeCell ref="D11:E15"/>
    <mergeCell ref="L26:L30"/>
    <mergeCell ref="M26:N30"/>
    <mergeCell ref="L16:L20"/>
    <mergeCell ref="M16:N20"/>
    <mergeCell ref="J16:J20"/>
    <mergeCell ref="J21:J25"/>
    <mergeCell ref="L21:L25"/>
    <mergeCell ref="M21:N25"/>
    <mergeCell ref="D16:E20"/>
    <mergeCell ref="G16:G20"/>
    <mergeCell ref="I16:I20"/>
    <mergeCell ref="K16:K20"/>
    <mergeCell ref="G21:G25"/>
  </mergeCells>
  <conditionalFormatting sqref="M73">
    <cfRule type="cellIs" dxfId="8" priority="4" operator="equal">
      <formula>0</formula>
    </cfRule>
    <cfRule type="cellIs" dxfId="7" priority="6" operator="equal">
      <formula>0</formula>
    </cfRule>
  </conditionalFormatting>
  <conditionalFormatting sqref="M74">
    <cfRule type="cellIs" dxfId="6" priority="3" operator="equal">
      <formula>0</formula>
    </cfRule>
    <cfRule type="cellIs" dxfId="5" priority="5" operator="equal">
      <formula>0</formula>
    </cfRule>
  </conditionalFormatting>
  <conditionalFormatting sqref="C78:C8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80314965" right="0.78740157480314965" top="0.98425196850393704" bottom="0.59055118110236227" header="0.59055118110236227" footer="0.39370078740157483"/>
  <pageSetup paperSize="8" scale="75" orientation="portrait" r:id="rId1"/>
  <headerFooter>
    <oddHeader>&amp;L&amp;"Arial,Fett"&amp;10
Formblatt G: Bewertung des Potenzials von Leihfahradstationen im Untersuchungsgebiet</oddHeader>
    <oddFooter>&amp;R&amp;"Arial,Standard"&amp;10Seite &amp;P / &amp;N</oddFooter>
  </headerFooter>
  <ignoredErrors>
    <ignoredError sqref="F48:F7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7575EA4B-28B5-4E21-AC4A-AC844CE6957B}">
            <xm:f>NOT(ISERROR(SEARCH($C$82,M75)))</xm:f>
            <xm:f>$C$82</xm:f>
            <x14:dxf>
              <font>
                <b/>
                <i val="0"/>
              </font>
              <fill>
                <patternFill>
                  <bgColor rgb="FFF8696B"/>
                </patternFill>
              </fill>
            </x14:dxf>
          </x14:cfRule>
          <x14:cfRule type="containsText" priority="24" operator="containsText" id="{72A0C689-632A-40CC-8E25-6AFA170E11D8}">
            <xm:f>NOT(ISERROR(SEARCH($C$81,M75)))</xm:f>
            <xm:f>$C$81</xm:f>
            <x14:dxf>
              <font>
                <b/>
                <i val="0"/>
              </font>
              <fill>
                <patternFill>
                  <bgColor rgb="FFF2A372"/>
                </patternFill>
              </fill>
            </x14:dxf>
          </x14:cfRule>
          <x14:cfRule type="containsText" priority="25" operator="containsText" id="{E6DC98FC-14AE-43FB-8218-5FC99902D090}">
            <xm:f>NOT(ISERROR(SEARCH($C$80,M75)))</xm:f>
            <xm:f>$C$80</xm:f>
            <x14:dxf>
              <font>
                <b/>
                <i val="0"/>
                <color auto="1"/>
              </font>
              <fill>
                <patternFill>
                  <bgColor rgb="FFFFEB84"/>
                </patternFill>
              </fill>
            </x14:dxf>
          </x14:cfRule>
          <x14:cfRule type="containsText" priority="26" operator="containsText" id="{707BE475-8531-4D50-BE5B-97C34DFEE5E7}">
            <xm:f>NOT(ISERROR(SEARCH($C$79,M75)))</xm:f>
            <xm:f>$C$79</xm:f>
            <x14:dxf>
              <font>
                <b/>
                <i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27" operator="containsText" id="{5DCBA8A9-982F-4C47-8954-A56075C9B1DD}">
            <xm:f>NOT(ISERROR(SEARCH($C$78,M75)))</xm:f>
            <xm:f>$C$78</xm:f>
            <x14:dxf>
              <font>
                <b/>
                <i val="0"/>
                <strike val="0"/>
              </font>
              <fill>
                <patternFill>
                  <bgColor rgb="FF63BE7B"/>
                </patternFill>
              </fill>
            </x14:dxf>
          </x14:cfRule>
          <xm:sqref>M75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11</vt:i4>
      </vt:variant>
    </vt:vector>
  </HeadingPairs>
  <TitlesOfParts>
    <vt:vector size="18" baseType="lpstr">
      <vt:lpstr>FA_Checkliste_Standorte</vt:lpstr>
      <vt:lpstr>FB_Erhebung_Zähl</vt:lpstr>
      <vt:lpstr>FC_Erhebung_Ausw</vt:lpstr>
      <vt:lpstr>FD_DTV_RVF</vt:lpstr>
      <vt:lpstr>FE_Reisezeitermittlung</vt:lpstr>
      <vt:lpstr>FF_Datenerfassung</vt:lpstr>
      <vt:lpstr>FG_Bewertung</vt:lpstr>
      <vt:lpstr>FA_Checkliste_Standorte!Druckbereich</vt:lpstr>
      <vt:lpstr>FB_Erhebung_Zähl!Druckbereich</vt:lpstr>
      <vt:lpstr>FC_Erhebung_Ausw!Druckbereich</vt:lpstr>
      <vt:lpstr>FD_DTV_RVF!Druckbereich</vt:lpstr>
      <vt:lpstr>FE_Reisezeitermittlung!Druckbereich</vt:lpstr>
      <vt:lpstr>FF_Datenerfassung!Druckbereich</vt:lpstr>
      <vt:lpstr>FG_Bewertung!Druckbereich</vt:lpstr>
      <vt:lpstr>FA_Checkliste_Standorte!Drucktitel</vt:lpstr>
      <vt:lpstr>FC_Erhebung_Ausw!Drucktitel</vt:lpstr>
      <vt:lpstr>FE_Reisezeitermittlung!Drucktitel</vt:lpstr>
      <vt:lpstr>FF_Datenerfassung!Drucktitel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Formblätter_Vorlage</dc:title>
  <dc:creator>Ngo, Loan</dc:creator>
  <cp:lastModifiedBy>Johannes Schlaich</cp:lastModifiedBy>
  <cp:lastPrinted>2019-04-15T14:28:28Z</cp:lastPrinted>
  <dcterms:created xsi:type="dcterms:W3CDTF">2019-03-14T20:04:25Z</dcterms:created>
  <dcterms:modified xsi:type="dcterms:W3CDTF">2020-01-06T09:45:28Z</dcterms:modified>
</cp:coreProperties>
</file>